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H43" i="4" s="1"/>
  <c r="F36" i="5" s="1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F47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I47" i="5" l="1"/>
  <c r="G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G14" i="5" s="1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J9" i="5" s="1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K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<sst xmlns="http://schemas.openxmlformats.org/spreadsheetml/2006/main" count="3362" uniqueCount="968">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</sst>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928495.25071282394</v>
      </c>
      <c r="G4" s="17">
        <f t="shared" si="0"/>
        <v>327005.94990460883</v>
      </c>
      <c r="H4" s="17">
        <f t="shared" si="0"/>
        <v>2121.077102488247</v>
      </c>
      <c r="I4" s="17">
        <f t="shared" si="0"/>
        <v>1500.4023935229329</v>
      </c>
      <c r="J4" s="17">
        <f t="shared" si="0"/>
        <v>16182.859201408277</v>
      </c>
      <c r="K4" s="17">
        <f t="shared" si="0"/>
        <v>111194.94354836446</v>
      </c>
      <c r="L4" s="17">
        <f t="shared" si="0"/>
        <v>2485.9491091909695</v>
      </c>
      <c r="M4" s="17">
        <f t="shared" si="0"/>
        <v>52.981706000000003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905649.67999999993</v>
      </c>
      <c r="G5" s="23">
        <v>272551.27</v>
      </c>
      <c r="H5" s="23">
        <v>1072.3838740757813</v>
      </c>
      <c r="I5" s="23">
        <v>902.70158435807605</v>
      </c>
      <c r="J5" s="23">
        <v>9605.8651962790063</v>
      </c>
      <c r="K5" s="23">
        <v>83313.223942648096</v>
      </c>
      <c r="L5" s="23">
        <v>1164.8908899483436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11357.922106</v>
      </c>
      <c r="G6" s="23">
        <v>6992.8317860000006</v>
      </c>
      <c r="H6" s="23">
        <v>430.89422430307206</v>
      </c>
      <c r="I6" s="23">
        <v>57.229217200478999</v>
      </c>
      <c r="J6" s="23">
        <v>2732.7928966171598</v>
      </c>
      <c r="K6" s="23">
        <v>4239.3252933504045</v>
      </c>
      <c r="L6" s="23">
        <v>341.26828923415832</v>
      </c>
      <c r="M6" s="23">
        <v>39.946902000000001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35.814668110109224</v>
      </c>
      <c r="G7" s="23">
        <v>149.96440579360277</v>
      </c>
      <c r="H7" s="23">
        <v>7.212252729024855</v>
      </c>
      <c r="I7" s="23">
        <v>5.7648358654439935</v>
      </c>
      <c r="J7" s="23">
        <v>140.25805259520206</v>
      </c>
      <c r="K7" s="23">
        <v>59.136184125005634</v>
      </c>
      <c r="L7" s="23">
        <v>3.3707348654439895</v>
      </c>
      <c r="M7" s="23">
        <v>13.034804000000001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2351.2115616043025</v>
      </c>
      <c r="G8" s="23">
        <v>12960.257094669556</v>
      </c>
      <c r="H8" s="23">
        <v>497.41487782620948</v>
      </c>
      <c r="I8" s="23">
        <v>436.6793860352816</v>
      </c>
      <c r="J8" s="23">
        <v>1656.4994547993822</v>
      </c>
      <c r="K8" s="23">
        <v>21437.729686523766</v>
      </c>
      <c r="L8" s="23">
        <v>959.20010872415753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9100.6223771095938</v>
      </c>
      <c r="G9" s="23">
        <v>34351.626618145674</v>
      </c>
      <c r="H9" s="23">
        <v>113.17187355415916</v>
      </c>
      <c r="I9" s="23">
        <v>98.02737006365227</v>
      </c>
      <c r="J9" s="23">
        <v>2047.4436011175258</v>
      </c>
      <c r="K9" s="23">
        <v>2145.5284417171961</v>
      </c>
      <c r="L9" s="23">
        <v>17.219086418865921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6.7464629999999994</v>
      </c>
      <c r="G11" s="17">
        <f t="shared" si="1"/>
        <v>29.743048000000002</v>
      </c>
      <c r="H11" s="17">
        <f t="shared" si="1"/>
        <v>2.379508</v>
      </c>
      <c r="I11" s="17">
        <f t="shared" si="1"/>
        <v>1.2888890000000002</v>
      </c>
      <c r="J11" s="17">
        <f t="shared" si="1"/>
        <v>36.487211000000002</v>
      </c>
      <c r="K11" s="17">
        <f t="shared" si="1"/>
        <v>12.959633</v>
      </c>
      <c r="L11" s="17">
        <f t="shared" si="1"/>
        <v>0.86525000000000007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6.7464629999999994</v>
      </c>
      <c r="G14" s="23">
        <v>29.743048000000002</v>
      </c>
      <c r="H14" s="23">
        <v>2.379508</v>
      </c>
      <c r="I14" s="23">
        <v>1.2888890000000002</v>
      </c>
      <c r="J14" s="23">
        <v>36.487211000000002</v>
      </c>
      <c r="K14" s="23">
        <v>12.959633</v>
      </c>
      <c r="L14" s="23">
        <v>0.86525000000000007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63557.112599999993</v>
      </c>
      <c r="G18" s="17">
        <f t="shared" si="2"/>
        <v>18282.75365794983</v>
      </c>
      <c r="H18" s="17">
        <f t="shared" si="2"/>
        <v>410.7520963124598</v>
      </c>
      <c r="I18" s="17">
        <f t="shared" si="2"/>
        <v>333.25924471218229</v>
      </c>
      <c r="J18" s="17">
        <f t="shared" si="2"/>
        <v>2618.3392515226142</v>
      </c>
      <c r="K18" s="17">
        <f t="shared" si="2"/>
        <v>11854.25722981497</v>
      </c>
      <c r="L18" s="17">
        <f t="shared" si="2"/>
        <v>49.27113701650832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3236.8</v>
      </c>
      <c r="G19" s="23">
        <v>503.49416067019536</v>
      </c>
      <c r="H19" s="23">
        <v>8.3454964138129011</v>
      </c>
      <c r="I19" s="23">
        <v>10.596811634420902</v>
      </c>
      <c r="J19" s="23">
        <v>22.426087890095488</v>
      </c>
      <c r="K19" s="23">
        <v>276.55333746770401</v>
      </c>
      <c r="L19" s="23">
        <v>1.0596811598284688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14429.056</v>
      </c>
      <c r="G20" s="23">
        <v>3801.4782977943137</v>
      </c>
      <c r="H20" s="23">
        <v>71.265253380683674</v>
      </c>
      <c r="I20" s="23">
        <v>62.876964890615838</v>
      </c>
      <c r="J20" s="23">
        <v>232.02145929766741</v>
      </c>
      <c r="K20" s="23">
        <v>2001.7120950977471</v>
      </c>
      <c r="L20" s="23">
        <v>6.2895201887491181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1637.0450000000001</v>
      </c>
      <c r="G21" s="23">
        <v>390.89699999999999</v>
      </c>
      <c r="H21" s="23">
        <v>9.9981091296413904</v>
      </c>
      <c r="I21" s="23">
        <v>9.1785493645963676</v>
      </c>
      <c r="J21" s="23">
        <v>18.535881651260919</v>
      </c>
      <c r="K21" s="23">
        <v>293.35860010144899</v>
      </c>
      <c r="L21" s="23">
        <v>0.917854936030714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1063.7919999999999</v>
      </c>
      <c r="G22" s="23">
        <v>3098.0324122297307</v>
      </c>
      <c r="H22" s="23">
        <v>58.366450913953912</v>
      </c>
      <c r="I22" s="23">
        <v>42.224100296980467</v>
      </c>
      <c r="J22" s="23">
        <v>173.79546181564584</v>
      </c>
      <c r="K22" s="23">
        <v>2185.0620922710759</v>
      </c>
      <c r="L22" s="23">
        <v>4.8214785058795897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43190.419599999994</v>
      </c>
      <c r="G24" s="23">
        <v>10488.851787255591</v>
      </c>
      <c r="H24" s="23">
        <v>262.7767864743679</v>
      </c>
      <c r="I24" s="23">
        <v>208.38281852556869</v>
      </c>
      <c r="J24" s="23">
        <v>2171.5603608679444</v>
      </c>
      <c r="K24" s="23">
        <v>7097.5711048769936</v>
      </c>
      <c r="L24" s="23">
        <v>36.182602226020428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1699.782815</v>
      </c>
      <c r="G26" s="17">
        <f t="shared" si="3"/>
        <v>3593.3505052973887</v>
      </c>
      <c r="H26" s="17">
        <f t="shared" si="3"/>
        <v>224.50832374067551</v>
      </c>
      <c r="I26" s="17">
        <f t="shared" si="3"/>
        <v>10.630292300000001</v>
      </c>
      <c r="J26" s="17">
        <f t="shared" si="3"/>
        <v>3687.5079615336349</v>
      </c>
      <c r="K26" s="17">
        <f t="shared" si="3"/>
        <v>889.50100400000008</v>
      </c>
      <c r="L26" s="17">
        <f t="shared" si="3"/>
        <v>1.0630291300000001</v>
      </c>
      <c r="M26" s="17">
        <f t="shared" si="3"/>
        <v>91.932622087235274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1699.782815</v>
      </c>
      <c r="G32" s="23">
        <v>3593.3505052973887</v>
      </c>
      <c r="H32" s="23">
        <v>224.50832374067551</v>
      </c>
      <c r="I32" s="23">
        <v>10.630292300000001</v>
      </c>
      <c r="J32" s="23">
        <v>3687.5079615336349</v>
      </c>
      <c r="K32" s="23">
        <v>889.50100400000008</v>
      </c>
      <c r="L32" s="23">
        <v>1.0630291300000001</v>
      </c>
      <c r="M32" s="23">
        <v>91.932622087235274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9.8197308749774663</v>
      </c>
      <c r="G35" s="17">
        <f t="shared" si="4"/>
        <v>369.68471717967088</v>
      </c>
      <c r="H35" s="17">
        <f t="shared" si="4"/>
        <v>60.849141940345547</v>
      </c>
      <c r="I35" s="17">
        <f t="shared" si="4"/>
        <v>336.74823440300293</v>
      </c>
      <c r="J35" s="17">
        <f t="shared" si="4"/>
        <v>117.16859312400783</v>
      </c>
      <c r="K35" s="17">
        <f t="shared" si="4"/>
        <v>375.66930864439189</v>
      </c>
      <c r="L35" s="17">
        <f t="shared" si="4"/>
        <v>2.255508883620565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8.4774936792482514</v>
      </c>
      <c r="G38" s="23">
        <v>75.485696233664314</v>
      </c>
      <c r="H38" s="23">
        <v>4.0015388616427758</v>
      </c>
      <c r="I38" s="23">
        <v>1.9155499308213884</v>
      </c>
      <c r="J38" s="23">
        <v>63.716020925382203</v>
      </c>
      <c r="K38" s="23">
        <v>102.33925287079784</v>
      </c>
      <c r="L38" s="23">
        <v>1.7621519308213884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2.4835199989652001</v>
      </c>
      <c r="H39" s="23">
        <v>8.2783999999999996E-2</v>
      </c>
      <c r="I39" s="23">
        <v>5.1740000000000001E-2</v>
      </c>
      <c r="J39" s="23">
        <v>0.24835199999999999</v>
      </c>
      <c r="K39" s="23">
        <v>2.9053485355751998</v>
      </c>
      <c r="L39" s="23">
        <v>5.1739999999999998E-3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0.138691299736</v>
      </c>
      <c r="G40" s="23">
        <v>75.960596997119723</v>
      </c>
      <c r="H40" s="23">
        <v>49.334827997721831</v>
      </c>
      <c r="I40" s="23">
        <v>330.49892499291042</v>
      </c>
      <c r="J40" s="23">
        <v>31.170336000163061</v>
      </c>
      <c r="K40" s="23">
        <v>31.185191084997122</v>
      </c>
      <c r="L40" s="23">
        <v>5.6139499599399997E-2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1.2035458959932164</v>
      </c>
      <c r="G41" s="23">
        <v>215.75490394992164</v>
      </c>
      <c r="H41" s="23">
        <v>7.4299910809809404</v>
      </c>
      <c r="I41" s="23">
        <v>4.2820194792710993</v>
      </c>
      <c r="J41" s="23">
        <v>22.033884198462577</v>
      </c>
      <c r="K41" s="23">
        <v>239.2395161530217</v>
      </c>
      <c r="L41" s="23">
        <v>0.43204345319977644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993768.7123216989</v>
      </c>
      <c r="G43" s="27">
        <f t="shared" ref="G43:P43" si="5">SUM(G35,G26,G18,G11,G4)</f>
        <v>349281.48183303571</v>
      </c>
      <c r="H43" s="27">
        <f t="shared" si="5"/>
        <v>2819.5661724817278</v>
      </c>
      <c r="I43" s="27">
        <f t="shared" si="5"/>
        <v>2182.3290539381182</v>
      </c>
      <c r="J43" s="27">
        <f t="shared" si="5"/>
        <v>22642.362218588532</v>
      </c>
      <c r="K43" s="27">
        <f t="shared" si="5"/>
        <v>124327.33072382382</v>
      </c>
      <c r="L43" s="27">
        <f t="shared" si="5"/>
        <v>2539.4040342210983</v>
      </c>
      <c r="M43" s="27">
        <f t="shared" si="5"/>
        <v>148.55746308723528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12625.761152000834</v>
      </c>
      <c r="G48" s="17">
        <f t="shared" si="7"/>
        <v>11157.270760972431</v>
      </c>
      <c r="H48" s="17">
        <f t="shared" si="7"/>
        <v>1251.6236623145885</v>
      </c>
      <c r="I48" s="17">
        <f t="shared" si="7"/>
        <v>3463.1099036704536</v>
      </c>
      <c r="J48" s="17">
        <f t="shared" si="7"/>
        <v>5949.3532876542213</v>
      </c>
      <c r="K48" s="17">
        <f t="shared" si="7"/>
        <v>8999.1579702523686</v>
      </c>
      <c r="L48" s="17">
        <f t="shared" si="7"/>
        <v>61.52563160328895</v>
      </c>
      <c r="M48" s="17">
        <f t="shared" si="7"/>
        <v>79.328005999999988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12597.733053000002</v>
      </c>
      <c r="G51" s="23">
        <v>10089.329281999999</v>
      </c>
      <c r="H51" s="23">
        <v>845.862256</v>
      </c>
      <c r="I51" s="23">
        <v>1657.0058589999996</v>
      </c>
      <c r="J51" s="23">
        <v>5652.7458249999991</v>
      </c>
      <c r="K51" s="23">
        <v>8393.7605399999993</v>
      </c>
      <c r="L51" s="23">
        <v>60.212863999999989</v>
      </c>
      <c r="M51" s="23">
        <v>79.328005999999988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17.422951999999999</v>
      </c>
      <c r="G52" s="23">
        <v>301.7893170000001</v>
      </c>
      <c r="H52" s="23">
        <v>9.2413130000000034</v>
      </c>
      <c r="I52" s="23">
        <v>31.864802000000005</v>
      </c>
      <c r="J52" s="23">
        <v>28.375644999999992</v>
      </c>
      <c r="K52" s="23">
        <v>346.81717300000008</v>
      </c>
      <c r="L52" s="23">
        <v>0.7638419999999998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10.605147000831863</v>
      </c>
      <c r="G53" s="23">
        <v>766.15216197243205</v>
      </c>
      <c r="H53" s="23">
        <v>396.52009331458845</v>
      </c>
      <c r="I53" s="23">
        <v>1774.2392426704537</v>
      </c>
      <c r="J53" s="23">
        <v>268.23181765422231</v>
      </c>
      <c r="K53" s="23">
        <v>258.58025725237013</v>
      </c>
      <c r="L53" s="23">
        <v>0.54892560328896245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18506.188663000001</v>
      </c>
      <c r="G56" s="17">
        <f t="shared" si="8"/>
        <v>23532.836506</v>
      </c>
      <c r="H56" s="17">
        <f t="shared" si="8"/>
        <v>42674.688111000003</v>
      </c>
      <c r="I56" s="17">
        <f t="shared" si="8"/>
        <v>30475.22278199999</v>
      </c>
      <c r="J56" s="17">
        <f t="shared" si="8"/>
        <v>372269.77791700012</v>
      </c>
      <c r="K56" s="17">
        <f t="shared" si="8"/>
        <v>20844.383679999992</v>
      </c>
      <c r="L56" s="17">
        <f t="shared" si="8"/>
        <v>437.86141399999997</v>
      </c>
      <c r="M56" s="17">
        <f t="shared" si="8"/>
        <v>5405.7756630000003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17854.710630000001</v>
      </c>
      <c r="G58" s="23">
        <v>20241.016075999996</v>
      </c>
      <c r="H58" s="23">
        <v>9894.1611530000009</v>
      </c>
      <c r="I58" s="23">
        <v>12707.640044999995</v>
      </c>
      <c r="J58" s="23">
        <v>135368.67461600006</v>
      </c>
      <c r="K58" s="23">
        <v>20844.383679999992</v>
      </c>
      <c r="L58" s="23">
        <v>200.96031799999997</v>
      </c>
      <c r="M58" s="23">
        <v>1596.544232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651.47803299999987</v>
      </c>
      <c r="G61" s="23">
        <v>3291.820430000002</v>
      </c>
      <c r="H61" s="23">
        <v>32780.526958000002</v>
      </c>
      <c r="I61" s="23">
        <v>17767.582736999997</v>
      </c>
      <c r="J61" s="23">
        <v>236901.10330100002</v>
      </c>
      <c r="K61" s="23"/>
      <c r="L61" s="23">
        <v>236.90109600000002</v>
      </c>
      <c r="M61" s="23">
        <v>3809.2314310000002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958.77098799999987</v>
      </c>
      <c r="G63" s="17">
        <f t="shared" si="9"/>
        <v>17663.411088999997</v>
      </c>
      <c r="H63" s="17">
        <f t="shared" si="9"/>
        <v>1031.374658</v>
      </c>
      <c r="I63" s="17">
        <f t="shared" si="9"/>
        <v>468.10735799999998</v>
      </c>
      <c r="J63" s="17">
        <f t="shared" si="9"/>
        <v>3175.0197349999999</v>
      </c>
      <c r="K63" s="17">
        <f t="shared" si="9"/>
        <v>2424.693248</v>
      </c>
      <c r="L63" s="17">
        <f t="shared" si="9"/>
        <v>15.287898000000002</v>
      </c>
      <c r="M63" s="17">
        <f t="shared" si="9"/>
        <v>23.569002000000005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102.54278100000001</v>
      </c>
      <c r="G65" s="23">
        <v>859.9325319999997</v>
      </c>
      <c r="H65" s="23">
        <v>139.47027499999996</v>
      </c>
      <c r="I65" s="23">
        <v>289.72648499999997</v>
      </c>
      <c r="J65" s="23">
        <v>856.06834100000003</v>
      </c>
      <c r="K65" s="23">
        <v>1102.890956</v>
      </c>
      <c r="L65" s="23">
        <v>4.5850499999999998</v>
      </c>
      <c r="M65" s="23">
        <v>23.569002000000005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856.22820699999988</v>
      </c>
      <c r="G67" s="23">
        <v>16803.478556999999</v>
      </c>
      <c r="H67" s="23">
        <v>891.90438300000005</v>
      </c>
      <c r="I67" s="23">
        <v>178.38087299999998</v>
      </c>
      <c r="J67" s="23">
        <v>2318.9513939999997</v>
      </c>
      <c r="K67" s="23">
        <v>1321.8022920000001</v>
      </c>
      <c r="L67" s="23">
        <v>10.702848000000003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32090.720803000833</v>
      </c>
      <c r="G70" s="27">
        <f t="shared" ref="G70:P70" si="10">SUM(G63,G56,G48)</f>
        <v>52353.518355972425</v>
      </c>
      <c r="H70" s="27">
        <f t="shared" si="10"/>
        <v>44957.686431314592</v>
      </c>
      <c r="I70" s="27">
        <f t="shared" si="10"/>
        <v>34406.440043670445</v>
      </c>
      <c r="J70" s="27">
        <f t="shared" si="10"/>
        <v>381394.15093965433</v>
      </c>
      <c r="K70" s="27">
        <f t="shared" si="10"/>
        <v>32268.234898252362</v>
      </c>
      <c r="L70" s="27">
        <f t="shared" si="10"/>
        <v>514.67494360328885</v>
      </c>
      <c r="M70" s="27">
        <f t="shared" si="10"/>
        <v>5508.6726710000003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51481.244987572827</v>
      </c>
      <c r="G75" s="17">
        <f t="shared" si="12"/>
        <v>57389.026190019795</v>
      </c>
      <c r="H75" s="17">
        <f t="shared" si="12"/>
        <v>22962.597712830571</v>
      </c>
      <c r="I75" s="17">
        <f t="shared" si="12"/>
        <v>46451.037298983625</v>
      </c>
      <c r="J75" s="17">
        <f t="shared" si="12"/>
        <v>47780.725731050559</v>
      </c>
      <c r="K75" s="17">
        <f t="shared" si="12"/>
        <v>37228.144309422038</v>
      </c>
      <c r="L75" s="17">
        <f t="shared" si="12"/>
        <v>529.31575612960364</v>
      </c>
      <c r="M75" s="17">
        <f t="shared" si="12"/>
        <v>1748.5469750158363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11212.968442755982</v>
      </c>
      <c r="G77" s="39">
        <v>5358.0652579456055</v>
      </c>
      <c r="H77" s="39">
        <v>273.70430371335499</v>
      </c>
      <c r="I77" s="39">
        <v>322.5261815711022</v>
      </c>
      <c r="J77" s="39">
        <v>2981.5743960718601</v>
      </c>
      <c r="K77" s="39">
        <v>1828.2593263056424</v>
      </c>
      <c r="L77" s="39">
        <v>85.476723549611222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29232.704623104379</v>
      </c>
      <c r="G78" s="39">
        <v>23648.843987219228</v>
      </c>
      <c r="H78" s="39">
        <v>15164.156556438777</v>
      </c>
      <c r="I78" s="39">
        <v>1702.7298917655949</v>
      </c>
      <c r="J78" s="39">
        <v>37094.112923832166</v>
      </c>
      <c r="K78" s="39">
        <v>18183.678445873269</v>
      </c>
      <c r="L78" s="39">
        <v>402.26986803935955</v>
      </c>
      <c r="M78" s="39">
        <v>1748.5469750158363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6885.4641684358176</v>
      </c>
      <c r="G79" s="39">
        <v>14194.73544577336</v>
      </c>
      <c r="H79" s="39">
        <v>582.84575652199214</v>
      </c>
      <c r="I79" s="39">
        <v>239.23371299252361</v>
      </c>
      <c r="J79" s="39">
        <v>2322.642294122531</v>
      </c>
      <c r="K79" s="39">
        <v>12081.403536679443</v>
      </c>
      <c r="L79" s="39">
        <v>28.398392709753388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4150.1077532766412</v>
      </c>
      <c r="G80" s="39">
        <v>14187.381499081601</v>
      </c>
      <c r="H80" s="39">
        <v>6941.8910961564461</v>
      </c>
      <c r="I80" s="39">
        <v>44186.547512654404</v>
      </c>
      <c r="J80" s="39">
        <v>5382.3961170240009</v>
      </c>
      <c r="K80" s="39">
        <v>5134.803000563682</v>
      </c>
      <c r="L80" s="39">
        <v>13.170771830879467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842.43936456402275</v>
      </c>
      <c r="G83" s="17">
        <f t="shared" si="13"/>
        <v>6726.212637663657</v>
      </c>
      <c r="H83" s="17">
        <f t="shared" si="13"/>
        <v>12.975434358708164</v>
      </c>
      <c r="I83" s="17">
        <f t="shared" si="13"/>
        <v>41.248464631279099</v>
      </c>
      <c r="J83" s="17">
        <f t="shared" si="13"/>
        <v>182.85218732564843</v>
      </c>
      <c r="K83" s="17">
        <f t="shared" si="13"/>
        <v>2924.4271647423288</v>
      </c>
      <c r="L83" s="17">
        <f t="shared" si="13"/>
        <v>6.9738526644397556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75.497</v>
      </c>
      <c r="H84" s="39">
        <v>6.27</v>
      </c>
      <c r="I84" s="39">
        <v>7.1945860000000001</v>
      </c>
      <c r="J84" s="39">
        <v>127.032</v>
      </c>
      <c r="K84" s="39">
        <v>1920.325</v>
      </c>
      <c r="L84" s="39">
        <v>0.71945859999999995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6373.7722270000022</v>
      </c>
      <c r="H85" s="39"/>
      <c r="I85" s="39">
        <v>29.218198000000005</v>
      </c>
      <c r="J85" s="39"/>
      <c r="K85" s="39">
        <v>865.55009300000017</v>
      </c>
      <c r="L85" s="39">
        <v>5.4857249999999986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842.43936456402275</v>
      </c>
      <c r="G86" s="39">
        <v>276.94341066365462</v>
      </c>
      <c r="H86" s="39">
        <v>6.7054343587081648</v>
      </c>
      <c r="I86" s="39">
        <v>4.8356806312790992</v>
      </c>
      <c r="J86" s="39">
        <v>55.82018732564844</v>
      </c>
      <c r="K86" s="39">
        <v>138.55207174232874</v>
      </c>
      <c r="L86" s="39">
        <v>0.76866906443975713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63155.185934352005</v>
      </c>
      <c r="G88" s="17">
        <f t="shared" si="14"/>
        <v>98399.63514051761</v>
      </c>
      <c r="H88" s="17">
        <f t="shared" si="14"/>
        <v>1475.325611029604</v>
      </c>
      <c r="I88" s="17">
        <f t="shared" si="14"/>
        <v>907.84669280564378</v>
      </c>
      <c r="J88" s="17">
        <f t="shared" si="14"/>
        <v>171516.01030481196</v>
      </c>
      <c r="K88" s="17">
        <f t="shared" si="14"/>
        <v>23874.499720267031</v>
      </c>
      <c r="L88" s="17">
        <f t="shared" si="14"/>
        <v>163.28160703599917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3490.7</v>
      </c>
      <c r="G89" s="39">
        <v>3971.641748902111</v>
      </c>
      <c r="H89" s="39"/>
      <c r="I89" s="39"/>
      <c r="J89" s="39">
        <v>94365.632553534306</v>
      </c>
      <c r="K89" s="39">
        <v>786.89200000000005</v>
      </c>
      <c r="L89" s="39">
        <v>11.105848292770132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1275.2685894624153</v>
      </c>
      <c r="G90" s="39">
        <v>3219.5003575603382</v>
      </c>
      <c r="H90" s="39"/>
      <c r="I90" s="39">
        <v>35.328077449312332</v>
      </c>
      <c r="J90" s="39">
        <v>1109.2765611310724</v>
      </c>
      <c r="K90" s="39">
        <v>2011.8835033161811</v>
      </c>
      <c r="L90" s="39">
        <v>3.6348596962423092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480.11209100000002</v>
      </c>
      <c r="G91" s="39">
        <v>132.03986599999999</v>
      </c>
      <c r="H91" s="39">
        <v>29.995723000000002</v>
      </c>
      <c r="I91" s="39">
        <v>24.234259999999999</v>
      </c>
      <c r="J91" s="39">
        <v>234.66313300000002</v>
      </c>
      <c r="K91" s="39">
        <v>270.48646400000007</v>
      </c>
      <c r="L91" s="39">
        <v>3.6231030000000009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2577.7112000000002</v>
      </c>
      <c r="G93" s="39"/>
      <c r="H93" s="39"/>
      <c r="I93" s="39">
        <v>0.217003</v>
      </c>
      <c r="J93" s="39"/>
      <c r="K93" s="39">
        <v>8.9104930000000007</v>
      </c>
      <c r="L93" s="39">
        <v>3.2140000000000002E-2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2927.4144914032304</v>
      </c>
      <c r="G94" s="39">
        <v>2006.5578947843815</v>
      </c>
      <c r="H94" s="39"/>
      <c r="I94" s="39">
        <v>3.0838681789750324</v>
      </c>
      <c r="J94" s="39"/>
      <c r="K94" s="39">
        <v>102.01255165633245</v>
      </c>
      <c r="L94" s="39">
        <v>0.45696483883945782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245.02316899899245</v>
      </c>
      <c r="G95" s="39">
        <v>21.629753996685309</v>
      </c>
      <c r="H95" s="39"/>
      <c r="I95" s="39">
        <v>2.5704369998166223</v>
      </c>
      <c r="J95" s="39"/>
      <c r="K95" s="39">
        <v>49.572651065253446</v>
      </c>
      <c r="L95" s="39">
        <v>0.43191680055703352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787.2538000312727</v>
      </c>
      <c r="G96" s="39">
        <v>96.793500003934497</v>
      </c>
      <c r="H96" s="39"/>
      <c r="I96" s="39">
        <v>6.0664905149135064</v>
      </c>
      <c r="J96" s="39"/>
      <c r="K96" s="39">
        <v>68.274531330275892</v>
      </c>
      <c r="L96" s="39">
        <v>0.9062744515459451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29.52</v>
      </c>
      <c r="G97" s="39">
        <v>9.6</v>
      </c>
      <c r="H97" s="39"/>
      <c r="I97" s="39">
        <v>0.20016</v>
      </c>
      <c r="J97" s="39">
        <v>112.56</v>
      </c>
      <c r="K97" s="39">
        <v>11.239564</v>
      </c>
      <c r="L97" s="39">
        <v>2.0015999999999999E-2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8.8398389999999996</v>
      </c>
      <c r="G98" s="39">
        <v>128.10020999999998</v>
      </c>
      <c r="H98" s="39"/>
      <c r="I98" s="39">
        <v>2.102954</v>
      </c>
      <c r="J98" s="39"/>
      <c r="K98" s="39">
        <v>102.12923599999999</v>
      </c>
      <c r="L98" s="39">
        <v>0.26286799999999999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20848.490644000001</v>
      </c>
      <c r="G99" s="39">
        <v>59441.256702999999</v>
      </c>
      <c r="H99" s="39">
        <v>701.20134800000005</v>
      </c>
      <c r="I99" s="39">
        <v>503.65801199999993</v>
      </c>
      <c r="J99" s="39">
        <v>59420.568523000002</v>
      </c>
      <c r="K99" s="39">
        <v>11322.614887000002</v>
      </c>
      <c r="L99" s="39">
        <v>94.934280000000001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9201.3863472418907</v>
      </c>
      <c r="G100" s="39">
        <v>3425.8576654583499</v>
      </c>
      <c r="H100" s="39"/>
      <c r="I100" s="39">
        <v>22.613610719471893</v>
      </c>
      <c r="J100" s="39">
        <v>4836.2362822658888</v>
      </c>
      <c r="K100" s="39">
        <v>840.86928023749329</v>
      </c>
      <c r="L100" s="39">
        <v>5.7006325521643975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734.54999499999997</v>
      </c>
      <c r="G101" s="39">
        <v>1477.3999960000003</v>
      </c>
      <c r="H101" s="39"/>
      <c r="I101" s="39"/>
      <c r="J101" s="39">
        <v>8299.999998000003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462.33473799999996</v>
      </c>
      <c r="G102" s="39">
        <v>3195.2118809999997</v>
      </c>
      <c r="H102" s="39"/>
      <c r="I102" s="39">
        <v>9.2819889999999994</v>
      </c>
      <c r="J102" s="39">
        <v>6.6848619999999999</v>
      </c>
      <c r="K102" s="39">
        <v>436.63123299999995</v>
      </c>
      <c r="L102" s="39">
        <v>1.2074670000000001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1661.9791500000001</v>
      </c>
      <c r="G103" s="39">
        <v>7922.2306899999994</v>
      </c>
      <c r="H103" s="39"/>
      <c r="I103" s="39">
        <v>18.982137000000002</v>
      </c>
      <c r="J103" s="39">
        <v>16.574498000000002</v>
      </c>
      <c r="K103" s="39">
        <v>883.50648300000012</v>
      </c>
      <c r="L103" s="39">
        <v>2.5010340000000002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14.585984</v>
      </c>
      <c r="G104" s="39">
        <v>106.61503999999999</v>
      </c>
      <c r="H104" s="39"/>
      <c r="I104" s="39">
        <v>0.43461899999999998</v>
      </c>
      <c r="J104" s="39">
        <v>34.339200000000005</v>
      </c>
      <c r="K104" s="39">
        <v>24.405117000000001</v>
      </c>
      <c r="L104" s="39">
        <v>4.3462000000000001E-2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2137.9817210000001</v>
      </c>
      <c r="G105" s="39">
        <v>3196.0645100000002</v>
      </c>
      <c r="H105" s="39"/>
      <c r="I105" s="39">
        <v>11.889189000000002</v>
      </c>
      <c r="J105" s="39">
        <v>6.6866479999999999</v>
      </c>
      <c r="K105" s="39">
        <v>663.31529</v>
      </c>
      <c r="L105" s="39">
        <v>1.203076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578.55883599999993</v>
      </c>
      <c r="G106" s="39">
        <v>132.80862500000001</v>
      </c>
      <c r="H106" s="39"/>
      <c r="I106" s="39">
        <v>5.5707339999999999</v>
      </c>
      <c r="J106" s="39">
        <v>64.000536000000011</v>
      </c>
      <c r="K106" s="39">
        <v>67.102672999999996</v>
      </c>
      <c r="L106" s="39">
        <v>0.82736500000000002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10062.132131000002</v>
      </c>
      <c r="G107" s="39">
        <v>5873.2273439999999</v>
      </c>
      <c r="H107" s="39">
        <v>545.17677300000003</v>
      </c>
      <c r="I107" s="39">
        <v>205.60906100000003</v>
      </c>
      <c r="J107" s="39">
        <v>2139.4511010000001</v>
      </c>
      <c r="K107" s="39">
        <v>3557.3605280000006</v>
      </c>
      <c r="L107" s="39">
        <v>29.105153000000001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2369.3763200000003</v>
      </c>
      <c r="H108" s="39">
        <v>191.07575600000004</v>
      </c>
      <c r="I108" s="39">
        <v>38.215743999999994</v>
      </c>
      <c r="J108" s="39">
        <v>382.15747700000009</v>
      </c>
      <c r="K108" s="39">
        <v>2145.9332839999997</v>
      </c>
      <c r="L108" s="39">
        <v>3.821572999999999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10.240374999999998</v>
      </c>
      <c r="G109" s="39">
        <v>80.873379576283625</v>
      </c>
      <c r="H109" s="39">
        <v>3.1756787675885709</v>
      </c>
      <c r="I109" s="39">
        <v>0.84959297043487969</v>
      </c>
      <c r="J109" s="39">
        <v>10.425698725988132</v>
      </c>
      <c r="K109" s="39">
        <v>45.837870045144669</v>
      </c>
      <c r="L109" s="39">
        <v>9.1130596846924539E-2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1531</v>
      </c>
      <c r="G110" s="39">
        <v>1190.6357400581066</v>
      </c>
      <c r="H110" s="39"/>
      <c r="I110" s="39">
        <v>11.173946519999999</v>
      </c>
      <c r="J110" s="39">
        <v>170.09081999233817</v>
      </c>
      <c r="K110" s="39">
        <v>295.27812941944683</v>
      </c>
      <c r="L110" s="39">
        <v>2.234789304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4090.1028332142073</v>
      </c>
      <c r="G114" s="39">
        <v>402.21391517742461</v>
      </c>
      <c r="H114" s="39">
        <v>4.7003322620153574</v>
      </c>
      <c r="I114" s="39">
        <v>5.7648074527197446</v>
      </c>
      <c r="J114" s="39">
        <v>306.66241316235363</v>
      </c>
      <c r="K114" s="39">
        <v>180.24395119690675</v>
      </c>
      <c r="L114" s="39">
        <v>1.1376535030329729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115478.87028648885</v>
      </c>
      <c r="G116" s="42">
        <f t="shared" ref="G116:P116" si="15">SUM(G88,G83,G75)</f>
        <v>162514.87396820105</v>
      </c>
      <c r="H116" s="42">
        <f t="shared" si="15"/>
        <v>24450.898758218882</v>
      </c>
      <c r="I116" s="42">
        <f t="shared" si="15"/>
        <v>47400.13245642055</v>
      </c>
      <c r="J116" s="42">
        <f t="shared" si="15"/>
        <v>219479.58822318818</v>
      </c>
      <c r="K116" s="42">
        <f t="shared" si="15"/>
        <v>64027.071194431395</v>
      </c>
      <c r="L116" s="42">
        <f t="shared" si="15"/>
        <v>699.57121583004255</v>
      </c>
      <c r="M116" s="42">
        <f t="shared" si="15"/>
        <v>1748.5469750158363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26182.772136120289</v>
      </c>
      <c r="G121" s="17">
        <f t="shared" si="17"/>
        <v>1841.6721089</v>
      </c>
      <c r="H121" s="17">
        <f t="shared" si="17"/>
        <v>1331.1081528489997</v>
      </c>
      <c r="I121" s="17">
        <f t="shared" si="17"/>
        <v>106.05617526</v>
      </c>
      <c r="J121" s="17">
        <f t="shared" si="17"/>
        <v>631.58057230499435</v>
      </c>
      <c r="K121" s="17">
        <f t="shared" si="17"/>
        <v>1992.8075568319998</v>
      </c>
      <c r="L121" s="17">
        <f t="shared" si="17"/>
        <v>0</v>
      </c>
      <c r="M121" s="17">
        <f t="shared" si="17"/>
        <v>7.8442552200000017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128.63300000000001</v>
      </c>
      <c r="G122" s="39"/>
      <c r="H122" s="39"/>
      <c r="I122" s="39">
        <v>106.05617526</v>
      </c>
      <c r="J122" s="39"/>
      <c r="K122" s="39">
        <v>487.45509761799997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8432.1700471202876</v>
      </c>
      <c r="G123" s="39">
        <v>1731.4621089</v>
      </c>
      <c r="H123" s="39">
        <v>30.893595849</v>
      </c>
      <c r="I123" s="39"/>
      <c r="J123" s="39">
        <v>631.58057230499435</v>
      </c>
      <c r="K123" s="39">
        <v>1424.0654592139999</v>
      </c>
      <c r="L123" s="39"/>
      <c r="M123" s="39">
        <v>7.8442552200000017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17621.969089000002</v>
      </c>
      <c r="G124" s="39">
        <v>110.21</v>
      </c>
      <c r="H124" s="39"/>
      <c r="I124" s="39"/>
      <c r="J124" s="39"/>
      <c r="K124" s="39">
        <v>81.287000000000006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1300.2145569999998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1263.2193060650002</v>
      </c>
      <c r="G128" s="17">
        <f t="shared" si="18"/>
        <v>1719.0629378075002</v>
      </c>
      <c r="H128" s="17">
        <f t="shared" si="18"/>
        <v>989.10023324650001</v>
      </c>
      <c r="I128" s="17">
        <f t="shared" si="18"/>
        <v>857.07416999999998</v>
      </c>
      <c r="J128" s="17">
        <f t="shared" si="18"/>
        <v>94137.120924175018</v>
      </c>
      <c r="K128" s="17">
        <f t="shared" si="18"/>
        <v>2052.0047689698558</v>
      </c>
      <c r="L128" s="17">
        <f t="shared" si="18"/>
        <v>0</v>
      </c>
      <c r="M128" s="17">
        <f t="shared" si="18"/>
        <v>10.144271999999999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2.1933560000000001</v>
      </c>
      <c r="G129" s="39">
        <v>2.4675259999999999</v>
      </c>
      <c r="H129" s="39">
        <v>21.111052000000001</v>
      </c>
      <c r="I129" s="39">
        <v>0.27416999999999997</v>
      </c>
      <c r="J129" s="39">
        <v>1261.4538690000002</v>
      </c>
      <c r="K129" s="39">
        <v>89.906274999999994</v>
      </c>
      <c r="L129" s="39"/>
      <c r="M129" s="39">
        <v>10.144271999999999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453.30900000000003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57.194420000000001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425.76400000000001</v>
      </c>
      <c r="G134" s="39">
        <v>30.782430000000002</v>
      </c>
      <c r="H134" s="39">
        <v>18.151769999999999</v>
      </c>
      <c r="I134" s="39"/>
      <c r="J134" s="39">
        <v>70830.420370000007</v>
      </c>
      <c r="K134" s="39">
        <v>374.28100000000001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778.06753006500003</v>
      </c>
      <c r="G135" s="39">
        <v>1685.8129818075001</v>
      </c>
      <c r="H135" s="39">
        <v>596.51843971649998</v>
      </c>
      <c r="I135" s="39"/>
      <c r="J135" s="39">
        <v>22045.246685175003</v>
      </c>
      <c r="K135" s="39">
        <v>800.66549396985602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117.97937899999999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235.33959253</v>
      </c>
      <c r="I137" s="39">
        <v>856.8</v>
      </c>
      <c r="J137" s="39"/>
      <c r="K137" s="39">
        <v>333.84300000000002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8217.7350000200004</v>
      </c>
      <c r="G140" s="17">
        <f t="shared" si="19"/>
        <v>397.203419</v>
      </c>
      <c r="H140" s="17">
        <f t="shared" si="19"/>
        <v>0</v>
      </c>
      <c r="I140" s="17">
        <f t="shared" si="19"/>
        <v>248.28940800000004</v>
      </c>
      <c r="J140" s="17">
        <f t="shared" si="19"/>
        <v>54701.744680000003</v>
      </c>
      <c r="K140" s="17">
        <f t="shared" si="19"/>
        <v>1588.170979493563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188724.58587555721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3824.4749999999999</v>
      </c>
      <c r="G141" s="39">
        <v>397.203419</v>
      </c>
      <c r="H141" s="39"/>
      <c r="I141" s="39"/>
      <c r="J141" s="39">
        <v>47664.410280000004</v>
      </c>
      <c r="K141" s="39">
        <v>661.65300000000002</v>
      </c>
      <c r="L141" s="39"/>
      <c r="M141" s="39"/>
      <c r="N141" s="39"/>
      <c r="O141" s="39"/>
      <c r="P141" s="40">
        <v>188724.58587555721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248.28940800000004</v>
      </c>
      <c r="J142" s="39">
        <v>7037.3343999999997</v>
      </c>
      <c r="K142" s="39">
        <v>672.46834454476289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963.11800000000005</v>
      </c>
      <c r="G143" s="39"/>
      <c r="H143" s="39"/>
      <c r="I143" s="39"/>
      <c r="J143" s="39"/>
      <c r="K143" s="39">
        <v>176.39469127000001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3430.1420000200001</v>
      </c>
      <c r="G149" s="39"/>
      <c r="H149" s="39"/>
      <c r="I149" s="39"/>
      <c r="J149" s="39"/>
      <c r="K149" s="39">
        <v>77.654943678799981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5792.5813219987585</v>
      </c>
      <c r="G155" s="17">
        <f t="shared" si="21"/>
        <v>1485.6322215</v>
      </c>
      <c r="H155" s="17">
        <f t="shared" si="21"/>
        <v>36.206800000000001</v>
      </c>
      <c r="I155" s="17">
        <f t="shared" si="21"/>
        <v>3.10344</v>
      </c>
      <c r="J155" s="17">
        <f t="shared" si="21"/>
        <v>155.172</v>
      </c>
      <c r="K155" s="17">
        <f t="shared" si="21"/>
        <v>1166.5631283679797</v>
      </c>
      <c r="L155" s="17">
        <f t="shared" si="21"/>
        <v>5967.5241999999998</v>
      </c>
      <c r="M155" s="17">
        <f t="shared" si="21"/>
        <v>1624.8323582318226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4154.6325339987588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892.06414150000001</v>
      </c>
      <c r="H157" s="39"/>
      <c r="I157" s="39"/>
      <c r="J157" s="39"/>
      <c r="K157" s="39"/>
      <c r="L157" s="39">
        <v>5967.5241999999998</v>
      </c>
      <c r="M157" s="39">
        <v>11.255926039999999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372.74316475753278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105.98554505028054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184.00017314154209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741.69071400000007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581.9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1360.961888</v>
      </c>
      <c r="G164" s="39">
        <v>586.03291999999999</v>
      </c>
      <c r="H164" s="39">
        <v>36.206800000000001</v>
      </c>
      <c r="I164" s="39">
        <v>3.10344</v>
      </c>
      <c r="J164" s="39">
        <v>155.172</v>
      </c>
      <c r="K164" s="39">
        <v>135.51687999999999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276.98689999999999</v>
      </c>
      <c r="G165" s="39">
        <v>7.5351600000000003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27.348220999999999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630.95486261044698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9448.4231749999981</v>
      </c>
      <c r="I173" s="17">
        <f t="shared" si="22"/>
        <v>4263.364120000002</v>
      </c>
      <c r="J173" s="17">
        <f t="shared" si="22"/>
        <v>41.0852</v>
      </c>
      <c r="K173" s="17">
        <f t="shared" si="22"/>
        <v>2234.9701270625219</v>
      </c>
      <c r="L173" s="17">
        <f t="shared" si="22"/>
        <v>820.76400000000001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831.60000000000048</v>
      </c>
      <c r="I174" s="39">
        <v>4158.0000000000018</v>
      </c>
      <c r="J174" s="39"/>
      <c r="K174" s="39">
        <v>1860.7207180625219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678.37199999999996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1105.2075</v>
      </c>
      <c r="I177" s="39"/>
      <c r="J177" s="39"/>
      <c r="K177" s="39">
        <v>3.5802110000000003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1232.3421499999999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394.39964000000003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79.770563999999993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3399.152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437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28.976279999999999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37.262159999999994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470.18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400.69200000000001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0.51939999999999997</v>
      </c>
      <c r="I189" s="39">
        <v>83.74</v>
      </c>
      <c r="J189" s="39"/>
      <c r="K189" s="39">
        <v>37.1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0.328681</v>
      </c>
      <c r="I190" s="39"/>
      <c r="J190" s="39">
        <v>41.0852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20.473099999999999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41.0137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120.134</v>
      </c>
      <c r="I193" s="39">
        <v>21.624120000000001</v>
      </c>
      <c r="J193" s="39"/>
      <c r="K193" s="39">
        <v>120.134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213.43519800000004</v>
      </c>
      <c r="L199" s="39">
        <v>820.76400000000001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3290.0020000000004</v>
      </c>
      <c r="G204" s="17">
        <f t="shared" ref="G204:P204" si="24">SUM(G205:G226)</f>
        <v>1641.2860000000001</v>
      </c>
      <c r="H204" s="17">
        <f t="shared" si="24"/>
        <v>28621.396913</v>
      </c>
      <c r="I204" s="17">
        <f t="shared" si="24"/>
        <v>0</v>
      </c>
      <c r="J204" s="17">
        <f t="shared" si="24"/>
        <v>35241.652296</v>
      </c>
      <c r="K204" s="17">
        <f t="shared" si="24"/>
        <v>21776.641123792295</v>
      </c>
      <c r="L204" s="17">
        <f t="shared" si="24"/>
        <v>0</v>
      </c>
      <c r="M204" s="17">
        <f t="shared" si="24"/>
        <v>866.61108999999999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20.340000000000003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3066.5860000000002</v>
      </c>
      <c r="G206" s="39">
        <v>1529.578</v>
      </c>
      <c r="H206" s="39">
        <v>3653.8159999999998</v>
      </c>
      <c r="I206" s="39"/>
      <c r="J206" s="39">
        <v>8412.6790000000001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223.416</v>
      </c>
      <c r="G207" s="39">
        <v>111.708</v>
      </c>
      <c r="H207" s="39">
        <v>11.1708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6634.7859990000015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2209.1995719999995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1090.4588090000002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4292.8696000000009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39.000000999999983</v>
      </c>
      <c r="I213" s="39"/>
      <c r="J213" s="39">
        <v>2.849996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1658.1666709999995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16791.774035999999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68.009460000000004</v>
      </c>
      <c r="I216" s="39"/>
      <c r="J216" s="39"/>
      <c r="K216" s="39">
        <v>2.3848720000000001</v>
      </c>
      <c r="L216" s="39"/>
      <c r="M216" s="39">
        <v>105.09244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1495.2083806561664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451.01210149999986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2292.5601666361281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26826.123299999999</v>
      </c>
      <c r="K222" s="39">
        <v>743.70156700000007</v>
      </c>
      <c r="L222" s="39"/>
      <c r="M222" s="39">
        <v>761.51864999999998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8943.5800009999984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733255.47472070903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353648.09411599999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379607.38060470897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44746.309764204045</v>
      </c>
      <c r="G238" s="42">
        <f t="shared" ref="G238:P238" si="26">SUM(G228,G204,G173,G155,G140,G128,G121,G236)</f>
        <v>7084.8566872075007</v>
      </c>
      <c r="H238" s="42">
        <f t="shared" si="26"/>
        <v>40426.235274095503</v>
      </c>
      <c r="I238" s="42">
        <f t="shared" si="26"/>
        <v>5477.8873132600011</v>
      </c>
      <c r="J238" s="42">
        <f t="shared" si="26"/>
        <v>184908.35567248001</v>
      </c>
      <c r="K238" s="42">
        <f t="shared" si="26"/>
        <v>30811.157684518214</v>
      </c>
      <c r="L238" s="42">
        <f t="shared" si="26"/>
        <v>6788.2882</v>
      </c>
      <c r="M238" s="42">
        <f t="shared" si="26"/>
        <v>2509.4319754518224</v>
      </c>
      <c r="N238" s="42">
        <f t="shared" si="26"/>
        <v>0</v>
      </c>
      <c r="O238" s="42">
        <f t="shared" si="26"/>
        <v>733255.47472070903</v>
      </c>
      <c r="P238" s="43">
        <f t="shared" si="26"/>
        <v>188724.58587555721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24126.250259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638.15827100000001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23488.091988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214.069500001954</v>
      </c>
      <c r="I248" s="17">
        <f t="shared" si="29"/>
        <v>176.6275114964304</v>
      </c>
      <c r="J248" s="17">
        <f t="shared" si="29"/>
        <v>0</v>
      </c>
      <c r="K248" s="17">
        <f t="shared" si="29"/>
        <v>9.4358898420464694</v>
      </c>
      <c r="L248" s="17">
        <f t="shared" si="29"/>
        <v>0.13308796376106002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5.6989999997050003</v>
      </c>
      <c r="I249" s="39">
        <v>6.0701126837175003</v>
      </c>
      <c r="J249" s="39"/>
      <c r="K249" s="39">
        <v>0.32397821061743137</v>
      </c>
      <c r="L249" s="39">
        <v>4.5695266135800001E-3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208.370500002249</v>
      </c>
      <c r="I250" s="39">
        <v>170.5573988127129</v>
      </c>
      <c r="J250" s="39"/>
      <c r="K250" s="39">
        <v>9.111911631429038</v>
      </c>
      <c r="L250" s="39">
        <v>0.12851843714748001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17.2491462204</v>
      </c>
      <c r="I252" s="17">
        <f t="shared" si="30"/>
        <v>146.40993349148306</v>
      </c>
      <c r="J252" s="17">
        <f t="shared" si="30"/>
        <v>0</v>
      </c>
      <c r="K252" s="17">
        <f t="shared" si="30"/>
        <v>7.6305380897163761</v>
      </c>
      <c r="L252" s="17">
        <f t="shared" si="30"/>
        <v>9.3145389590159992E-3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2.8392386504</v>
      </c>
      <c r="I254" s="39">
        <v>69.639709921551045</v>
      </c>
      <c r="J254" s="39"/>
      <c r="K254" s="39">
        <v>1.2576123678081759</v>
      </c>
      <c r="L254" s="39">
        <v>1.5331888712159999E-3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14.40990757</v>
      </c>
      <c r="I255" s="39">
        <v>76.770223569932</v>
      </c>
      <c r="J255" s="39"/>
      <c r="K255" s="39">
        <v>6.3729257219082003</v>
      </c>
      <c r="L255" s="39">
        <v>7.7813500878000002E-3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16226.878629000003</v>
      </c>
      <c r="I257" s="17">
        <f t="shared" si="31"/>
        <v>45.865862999999997</v>
      </c>
      <c r="J257" s="17">
        <f t="shared" si="31"/>
        <v>0</v>
      </c>
      <c r="K257" s="17">
        <f t="shared" si="31"/>
        <v>4.1619999999999999E-3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16226.878629000003</v>
      </c>
      <c r="I258" s="39">
        <v>45.865862999999997</v>
      </c>
      <c r="J258" s="39"/>
      <c r="K258" s="39">
        <v>4.1619999999999999E-3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11553.489753860169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973.27315580224615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65.004169057921331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10515.212429000001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1995.474834962215</v>
      </c>
      <c r="I266" s="17">
        <f t="shared" si="33"/>
        <v>9406.5776700540664</v>
      </c>
      <c r="J266" s="17">
        <f t="shared" si="33"/>
        <v>0</v>
      </c>
      <c r="K266" s="17">
        <f t="shared" si="33"/>
        <v>9.0233285713970213E-2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782.59735496221492</v>
      </c>
      <c r="I267" s="39">
        <v>3824.930564054067</v>
      </c>
      <c r="J267" s="39"/>
      <c r="K267" s="39">
        <v>3.6691285713970193E-2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1212.8774800000001</v>
      </c>
      <c r="I268" s="39">
        <v>5581.6471060000003</v>
      </c>
      <c r="J268" s="39"/>
      <c r="K268" s="39">
        <v>5.354200000000002E-2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30007.161864044745</v>
      </c>
      <c r="I272" s="42">
        <f t="shared" si="34"/>
        <v>33901.731237041982</v>
      </c>
      <c r="J272" s="42">
        <f t="shared" si="34"/>
        <v>0</v>
      </c>
      <c r="K272" s="42">
        <f t="shared" si="34"/>
        <v>17.160823217476818</v>
      </c>
      <c r="L272" s="42">
        <f t="shared" si="34"/>
        <v>0.14240250272007601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150800.22044199996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16749.105000000003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7947.971994999999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25657.167000999998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7489.9115749999992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519.84000400000002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2279.9999989999997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39051.719996999993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44489.504867999982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6615.0000030000019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18091.999957999997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17133.491688999995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686.14426899999989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272.36399999999998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60870.31713399999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6806.802162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5888.35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17117.279994999997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4653.1199969999998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6492.1779709999983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5284.0400009999994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9152.5538489999981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545.14064099999996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2366.1117709999999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2564.7407469999994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151151.26222799998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55.763399999999997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45.070800000000006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25384.745964999998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7352.0057579999993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9282.6017709999978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273.18035300000008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1038.1500000000001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106411.01118099997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1308.7329999999999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2136.26755</v>
      </c>
      <c r="M326" s="17">
        <f t="shared" si="41"/>
        <v>86.816298999999987</v>
      </c>
      <c r="N326" s="17">
        <f t="shared" si="41"/>
        <v>219130.70849999992</v>
      </c>
      <c r="O326" s="18">
        <f t="shared" si="41"/>
        <v>10418524.252075333</v>
      </c>
      <c r="P326" s="19">
        <f t="shared" si="41"/>
        <v>410.46729939999994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2133.776899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9505910.453755999</v>
      </c>
      <c r="P328" s="24">
        <v>279.18329019999993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86.816298999999987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444352.73679488385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122244.98176445001</v>
      </c>
      <c r="P331" s="24">
        <v>131.28400920000001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346016.07975999994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217003.91149999993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2.4906510000000011</v>
      </c>
      <c r="M334" s="23"/>
      <c r="N334" s="23">
        <v>2126.7969999999996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16.330069000000002</v>
      </c>
      <c r="G336" s="17">
        <f t="shared" ref="G336:P336" si="42">SUM(G337:G339)</f>
        <v>193.08430600000003</v>
      </c>
      <c r="H336" s="17">
        <f t="shared" si="42"/>
        <v>515.40191400000015</v>
      </c>
      <c r="I336" s="17">
        <f t="shared" si="42"/>
        <v>0</v>
      </c>
      <c r="J336" s="17">
        <f t="shared" si="42"/>
        <v>5906.1510519999993</v>
      </c>
      <c r="K336" s="17">
        <f t="shared" si="42"/>
        <v>0</v>
      </c>
      <c r="L336" s="17">
        <f t="shared" si="42"/>
        <v>0</v>
      </c>
      <c r="M336" s="17">
        <f t="shared" si="42"/>
        <v>441.92520400000006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16.330069000000002</v>
      </c>
      <c r="G337" s="23">
        <v>1.4059019999999998</v>
      </c>
      <c r="H337" s="23"/>
      <c r="I337" s="23"/>
      <c r="J337" s="23">
        <v>38.662253999999997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191.67840400000003</v>
      </c>
      <c r="H338" s="23">
        <v>515.40191400000015</v>
      </c>
      <c r="I338" s="23"/>
      <c r="J338" s="23">
        <v>5867.4887979999994</v>
      </c>
      <c r="K338" s="23"/>
      <c r="L338" s="23"/>
      <c r="M338" s="23">
        <v>441.92520400000006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16.330069000000002</v>
      </c>
      <c r="G341" s="27">
        <f t="shared" ref="G341:P341" si="43">SUM(G326,G313,G294,G288,G277,G336)</f>
        <v>193.08430600000003</v>
      </c>
      <c r="H341" s="27">
        <f t="shared" si="43"/>
        <v>381429.20167599991</v>
      </c>
      <c r="I341" s="27">
        <f t="shared" si="43"/>
        <v>0</v>
      </c>
      <c r="J341" s="27">
        <f t="shared" si="43"/>
        <v>5906.1510519999993</v>
      </c>
      <c r="K341" s="27">
        <f t="shared" si="43"/>
        <v>0</v>
      </c>
      <c r="L341" s="27">
        <f t="shared" si="43"/>
        <v>2136.26755</v>
      </c>
      <c r="M341" s="27">
        <f t="shared" si="43"/>
        <v>528.74150300000008</v>
      </c>
      <c r="N341" s="27">
        <f t="shared" si="43"/>
        <v>219130.70849999992</v>
      </c>
      <c r="O341" s="27">
        <f t="shared" si="43"/>
        <v>10418524.252075333</v>
      </c>
      <c r="P341" s="28">
        <f t="shared" si="43"/>
        <v>410.46729939999994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1820.8530260000005</v>
      </c>
      <c r="G346" s="17">
        <f t="shared" si="45"/>
        <v>206077.69414900002</v>
      </c>
      <c r="H346" s="17">
        <f t="shared" si="45"/>
        <v>40199.895402999988</v>
      </c>
      <c r="I346" s="17">
        <f t="shared" si="45"/>
        <v>3629.472021</v>
      </c>
      <c r="J346" s="17">
        <f t="shared" si="45"/>
        <v>398155.777367</v>
      </c>
      <c r="K346" s="17">
        <f t="shared" si="45"/>
        <v>58692.683232999989</v>
      </c>
      <c r="L346" s="17">
        <f t="shared" si="45"/>
        <v>2333.5403160000005</v>
      </c>
      <c r="M346" s="17">
        <f t="shared" si="45"/>
        <v>5462.0633010000001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672.95806700000014</v>
      </c>
      <c r="G347" s="23">
        <v>90860.933713999999</v>
      </c>
      <c r="H347" s="23">
        <v>5666.8021139999992</v>
      </c>
      <c r="I347" s="23">
        <v>514.56289900000002</v>
      </c>
      <c r="J347" s="23">
        <v>80774.416037999981</v>
      </c>
      <c r="K347" s="23">
        <v>21712.801514999999</v>
      </c>
      <c r="L347" s="23">
        <v>542.37926100000016</v>
      </c>
      <c r="M347" s="23">
        <v>3040.7264820000005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257.26665099999997</v>
      </c>
      <c r="G348" s="23">
        <v>28440.128470000007</v>
      </c>
      <c r="H348" s="23">
        <v>4896.2722360000007</v>
      </c>
      <c r="I348" s="23">
        <v>258.57729299999994</v>
      </c>
      <c r="J348" s="23">
        <v>46929.055152000008</v>
      </c>
      <c r="K348" s="23">
        <v>8290.675561</v>
      </c>
      <c r="L348" s="23">
        <v>228.06448700000001</v>
      </c>
      <c r="M348" s="23">
        <v>1217.8948529999998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890.62830800000029</v>
      </c>
      <c r="G349" s="23">
        <v>86776.631965000008</v>
      </c>
      <c r="H349" s="23">
        <v>29636.821052999992</v>
      </c>
      <c r="I349" s="23">
        <v>2856.3318290000002</v>
      </c>
      <c r="J349" s="23">
        <v>270452.30617699999</v>
      </c>
      <c r="K349" s="23">
        <v>28689.206156999993</v>
      </c>
      <c r="L349" s="23">
        <v>1563.0965680000004</v>
      </c>
      <c r="M349" s="23">
        <v>1203.4419660000001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256.38857999999999</v>
      </c>
      <c r="G351" s="17">
        <f t="shared" si="46"/>
        <v>36277.872212999995</v>
      </c>
      <c r="H351" s="17">
        <f t="shared" si="46"/>
        <v>4829.2812289999983</v>
      </c>
      <c r="I351" s="17">
        <f t="shared" si="46"/>
        <v>180.19912600000001</v>
      </c>
      <c r="J351" s="17">
        <f t="shared" si="46"/>
        <v>48035.680475000001</v>
      </c>
      <c r="K351" s="17">
        <f t="shared" si="46"/>
        <v>8216.5963549999997</v>
      </c>
      <c r="L351" s="17">
        <f t="shared" si="46"/>
        <v>193.32813899999999</v>
      </c>
      <c r="M351" s="17">
        <f t="shared" si="46"/>
        <v>35.130926000000002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104.56503099999999</v>
      </c>
      <c r="G352" s="23">
        <v>14712.142483999998</v>
      </c>
      <c r="H352" s="23">
        <v>1043.2799899999998</v>
      </c>
      <c r="I352" s="23">
        <v>33.630434000000001</v>
      </c>
      <c r="J352" s="23">
        <v>17715.617564</v>
      </c>
      <c r="K352" s="23">
        <v>3350.8184980000001</v>
      </c>
      <c r="L352" s="23">
        <v>43.291766000000003</v>
      </c>
      <c r="M352" s="23">
        <v>14.896677000000002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27.008613</v>
      </c>
      <c r="G353" s="23">
        <v>4174.4810239999997</v>
      </c>
      <c r="H353" s="23">
        <v>524.78871700000002</v>
      </c>
      <c r="I353" s="23">
        <v>22.029716999999998</v>
      </c>
      <c r="J353" s="23">
        <v>4050.6072180000006</v>
      </c>
      <c r="K353" s="23">
        <v>866.31130600000017</v>
      </c>
      <c r="L353" s="23">
        <v>16.446584000000001</v>
      </c>
      <c r="M353" s="23">
        <v>5.2494759999999987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124.814936</v>
      </c>
      <c r="G354" s="23">
        <v>17391.248705000002</v>
      </c>
      <c r="H354" s="23">
        <v>3261.2125219999989</v>
      </c>
      <c r="I354" s="23">
        <v>124.53897500000001</v>
      </c>
      <c r="J354" s="23">
        <v>26269.455693000004</v>
      </c>
      <c r="K354" s="23">
        <v>3999.4665509999991</v>
      </c>
      <c r="L354" s="23">
        <v>133.589789</v>
      </c>
      <c r="M354" s="23">
        <v>14.984772999999997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748.15764999999988</v>
      </c>
      <c r="G356" s="17">
        <f t="shared" si="47"/>
        <v>237758.34229000003</v>
      </c>
      <c r="H356" s="17">
        <f t="shared" si="47"/>
        <v>9090.2538560000012</v>
      </c>
      <c r="I356" s="17">
        <f t="shared" si="47"/>
        <v>2290.0558570000003</v>
      </c>
      <c r="J356" s="17">
        <f t="shared" si="47"/>
        <v>57971.240093000015</v>
      </c>
      <c r="K356" s="17">
        <f t="shared" si="47"/>
        <v>24012.171509000003</v>
      </c>
      <c r="L356" s="17">
        <f t="shared" si="47"/>
        <v>326.86219599999998</v>
      </c>
      <c r="M356" s="17">
        <f t="shared" si="47"/>
        <v>100.45844099999999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483.80718799999988</v>
      </c>
      <c r="G357" s="23">
        <v>152919.99178100002</v>
      </c>
      <c r="H357" s="23">
        <v>4553.1318020000017</v>
      </c>
      <c r="I357" s="23">
        <v>1406.6178560000003</v>
      </c>
      <c r="J357" s="23">
        <v>36129.285652000013</v>
      </c>
      <c r="K357" s="23">
        <v>15490.724630000004</v>
      </c>
      <c r="L357" s="23">
        <v>212.81200799999999</v>
      </c>
      <c r="M357" s="23">
        <v>70.531543999999997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122.98068499999997</v>
      </c>
      <c r="G358" s="23">
        <v>38866.180625000001</v>
      </c>
      <c r="H358" s="23">
        <v>1388.1348349999998</v>
      </c>
      <c r="I358" s="23">
        <v>377.39625000000001</v>
      </c>
      <c r="J358" s="23">
        <v>8636.7578020000001</v>
      </c>
      <c r="K358" s="23">
        <v>3937.4121420000006</v>
      </c>
      <c r="L358" s="23">
        <v>61.349012999999992</v>
      </c>
      <c r="M358" s="23">
        <v>16.554468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141.36977699999997</v>
      </c>
      <c r="G359" s="23">
        <v>45972.169883999995</v>
      </c>
      <c r="H359" s="23">
        <v>3148.9872190000001</v>
      </c>
      <c r="I359" s="23">
        <v>506.04175099999981</v>
      </c>
      <c r="J359" s="23">
        <v>13205.196639</v>
      </c>
      <c r="K359" s="23">
        <v>4584.034736999999</v>
      </c>
      <c r="L359" s="23">
        <v>52.701174999999992</v>
      </c>
      <c r="M359" s="23">
        <v>13.372428999999997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7.4582109999999995</v>
      </c>
      <c r="G361" s="17">
        <v>651.68939099999989</v>
      </c>
      <c r="H361" s="17">
        <v>10983.517531</v>
      </c>
      <c r="I361" s="17">
        <v>124.60848899999999</v>
      </c>
      <c r="J361" s="17">
        <v>13617.608351999997</v>
      </c>
      <c r="K361" s="17">
        <v>250.40828100000002</v>
      </c>
      <c r="L361" s="17">
        <v>3.7297289999999998</v>
      </c>
      <c r="M361" s="17">
        <v>3.7297289999999998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44.11918399999999</v>
      </c>
      <c r="G363" s="17">
        <f t="shared" si="48"/>
        <v>4183.118332</v>
      </c>
      <c r="H363" s="17">
        <f t="shared" si="48"/>
        <v>15293.951407999999</v>
      </c>
      <c r="I363" s="17">
        <f t="shared" si="48"/>
        <v>2306.9983540000003</v>
      </c>
      <c r="J363" s="17">
        <f t="shared" si="48"/>
        <v>191352.76471100003</v>
      </c>
      <c r="K363" s="17">
        <f t="shared" si="48"/>
        <v>1424.8886649999999</v>
      </c>
      <c r="L363" s="17">
        <f t="shared" si="48"/>
        <v>27.450082999999996</v>
      </c>
      <c r="M363" s="17">
        <f t="shared" si="48"/>
        <v>27.450082999999996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10.509771999999998</v>
      </c>
      <c r="G364" s="23">
        <v>1559.8373609999994</v>
      </c>
      <c r="H364" s="23">
        <v>1925.8794310000001</v>
      </c>
      <c r="I364" s="23">
        <v>471.06990399999989</v>
      </c>
      <c r="J364" s="23">
        <v>56772.57267300001</v>
      </c>
      <c r="K364" s="23">
        <v>339.35165600000005</v>
      </c>
      <c r="L364" s="23">
        <v>5.4019049999999984</v>
      </c>
      <c r="M364" s="23">
        <v>5.4019049999999984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3.2855880000000002</v>
      </c>
      <c r="G365" s="23">
        <v>431.33926500000013</v>
      </c>
      <c r="H365" s="23">
        <v>810.05969699999991</v>
      </c>
      <c r="I365" s="23">
        <v>202.09576700000005</v>
      </c>
      <c r="J365" s="23">
        <v>16229.067058999999</v>
      </c>
      <c r="K365" s="23">
        <v>106.128767</v>
      </c>
      <c r="L365" s="23">
        <v>2.28586</v>
      </c>
      <c r="M365" s="23">
        <v>2.28586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30.323823999999995</v>
      </c>
      <c r="G366" s="23">
        <v>2191.9417060000005</v>
      </c>
      <c r="H366" s="23">
        <v>12558.012279999999</v>
      </c>
      <c r="I366" s="23">
        <v>1633.8326830000001</v>
      </c>
      <c r="J366" s="23">
        <v>118351.12497900001</v>
      </c>
      <c r="K366" s="23">
        <v>979.40824199999997</v>
      </c>
      <c r="L366" s="23">
        <v>19.762317999999997</v>
      </c>
      <c r="M366" s="23">
        <v>19.762317999999997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10635.671922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2876.9766510000004</v>
      </c>
      <c r="G374" s="27">
        <f t="shared" ref="G374:P374" si="49">SUM(G372,G370,G368,G363,G361,G356,G351,G346)</f>
        <v>484948.71637500008</v>
      </c>
      <c r="H374" s="27">
        <f t="shared" si="49"/>
        <v>91032.571348999991</v>
      </c>
      <c r="I374" s="27">
        <f t="shared" si="49"/>
        <v>8531.3338470000017</v>
      </c>
      <c r="J374" s="27">
        <f t="shared" si="49"/>
        <v>709133.07099799998</v>
      </c>
      <c r="K374" s="27">
        <f t="shared" si="49"/>
        <v>92596.748043</v>
      </c>
      <c r="L374" s="27">
        <f t="shared" si="49"/>
        <v>2884.9104630000006</v>
      </c>
      <c r="M374" s="27">
        <f t="shared" si="49"/>
        <v>5628.83248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259.54665499999999</v>
      </c>
      <c r="G379" s="17">
        <v>4125.9227300000002</v>
      </c>
      <c r="H379" s="17">
        <v>117.88165699999999</v>
      </c>
      <c r="I379" s="17">
        <v>16.275640000000003</v>
      </c>
      <c r="J379" s="17">
        <v>1260.6039089999999</v>
      </c>
      <c r="K379" s="17">
        <v>500.88183399999991</v>
      </c>
      <c r="L379" s="17">
        <v>13.806889000000002</v>
      </c>
      <c r="M379" s="17">
        <v>1.1925739999999998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108.24755500000001</v>
      </c>
      <c r="G381" s="17">
        <f t="shared" si="51"/>
        <v>5097.1353780000009</v>
      </c>
      <c r="H381" s="17">
        <f t="shared" si="51"/>
        <v>452.32212599999991</v>
      </c>
      <c r="I381" s="17">
        <f t="shared" si="51"/>
        <v>17.398346</v>
      </c>
      <c r="J381" s="17">
        <f t="shared" si="51"/>
        <v>1040.8272610000001</v>
      </c>
      <c r="K381" s="17">
        <f t="shared" si="51"/>
        <v>310.6635849999999</v>
      </c>
      <c r="L381" s="17">
        <f t="shared" si="51"/>
        <v>2.3345639999999999</v>
      </c>
      <c r="M381" s="17">
        <f t="shared" si="51"/>
        <v>0.68091200000000018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6.1092610000000009</v>
      </c>
      <c r="G382" s="23">
        <v>258.75717500000002</v>
      </c>
      <c r="H382" s="23">
        <v>22.962229999999998</v>
      </c>
      <c r="I382" s="23">
        <v>0.88322999999999996</v>
      </c>
      <c r="J382" s="23">
        <v>52.837820000000001</v>
      </c>
      <c r="K382" s="23">
        <v>15.770901</v>
      </c>
      <c r="L382" s="23">
        <v>0.11851599999999998</v>
      </c>
      <c r="M382" s="23">
        <v>3.4564000000000004E-2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102.138294</v>
      </c>
      <c r="G384" s="23">
        <v>4838.3782030000011</v>
      </c>
      <c r="H384" s="23">
        <v>429.35989599999994</v>
      </c>
      <c r="I384" s="23">
        <v>16.515115999999999</v>
      </c>
      <c r="J384" s="23">
        <v>987.98944100000006</v>
      </c>
      <c r="K384" s="23">
        <v>294.89268399999992</v>
      </c>
      <c r="L384" s="23">
        <v>2.2160479999999998</v>
      </c>
      <c r="M384" s="23">
        <v>0.64634800000000014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663282.95387900015</v>
      </c>
      <c r="G392" s="17">
        <f t="shared" si="53"/>
        <v>653550.17950400012</v>
      </c>
      <c r="H392" s="17">
        <f t="shared" si="53"/>
        <v>17838.320009999996</v>
      </c>
      <c r="I392" s="17">
        <f t="shared" si="53"/>
        <v>2979.3810869999998</v>
      </c>
      <c r="J392" s="17">
        <f t="shared" si="53"/>
        <v>38947.373809000004</v>
      </c>
      <c r="K392" s="17">
        <f t="shared" si="53"/>
        <v>32598.570051000006</v>
      </c>
      <c r="L392" s="17">
        <f t="shared" si="53"/>
        <v>851.25174000000015</v>
      </c>
      <c r="M392" s="17">
        <f t="shared" si="53"/>
        <v>71.576677000000004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13310.731342999999</v>
      </c>
      <c r="G393" s="23">
        <v>60101.817975999991</v>
      </c>
      <c r="H393" s="23">
        <v>3016.6426010000005</v>
      </c>
      <c r="I393" s="23">
        <v>451.36518299999994</v>
      </c>
      <c r="J393" s="23">
        <v>6295.9363830000002</v>
      </c>
      <c r="K393" s="23">
        <v>4790.4691670000011</v>
      </c>
      <c r="L393" s="23">
        <v>128.96148099999999</v>
      </c>
      <c r="M393" s="23">
        <v>10.501282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2434.4223110000003</v>
      </c>
      <c r="G394" s="23">
        <v>29611.867434999993</v>
      </c>
      <c r="H394" s="23">
        <v>1190.049806</v>
      </c>
      <c r="I394" s="23">
        <v>183.61629899999997</v>
      </c>
      <c r="J394" s="23">
        <v>2700.1092090000002</v>
      </c>
      <c r="K394" s="23">
        <v>1943.7097220000003</v>
      </c>
      <c r="L394" s="23">
        <v>52.461801999999999</v>
      </c>
      <c r="M394" s="23">
        <v>4.260241999999999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647537.80022500013</v>
      </c>
      <c r="G395" s="23">
        <v>563836.49409300007</v>
      </c>
      <c r="H395" s="23">
        <v>13631.627602999997</v>
      </c>
      <c r="I395" s="23">
        <v>2344.3996049999996</v>
      </c>
      <c r="J395" s="23">
        <v>29951.328217000002</v>
      </c>
      <c r="K395" s="23">
        <v>25864.391162000004</v>
      </c>
      <c r="L395" s="23">
        <v>669.82845700000018</v>
      </c>
      <c r="M395" s="23">
        <v>56.815153000000002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4148.5212164647301</v>
      </c>
      <c r="G397" s="17">
        <f t="shared" si="54"/>
        <v>68712.427653797524</v>
      </c>
      <c r="H397" s="17">
        <f t="shared" si="54"/>
        <v>1939.9841797768668</v>
      </c>
      <c r="I397" s="17">
        <f t="shared" si="54"/>
        <v>135.03858259283714</v>
      </c>
      <c r="J397" s="17">
        <f t="shared" si="54"/>
        <v>25392.96900318782</v>
      </c>
      <c r="K397" s="17">
        <f t="shared" si="54"/>
        <v>15560.754009031798</v>
      </c>
      <c r="L397" s="17">
        <f t="shared" si="54"/>
        <v>422.87985263137415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244.81019249678837</v>
      </c>
      <c r="G398" s="23">
        <v>3493.3453291070882</v>
      </c>
      <c r="H398" s="23">
        <v>288.19098812807306</v>
      </c>
      <c r="I398" s="23">
        <v>62.368311166379129</v>
      </c>
      <c r="J398" s="23">
        <v>3173.8569513833645</v>
      </c>
      <c r="K398" s="23">
        <v>917.9700641996518</v>
      </c>
      <c r="L398" s="23">
        <v>24.947324466907748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284.01330237958058</v>
      </c>
      <c r="G399" s="23">
        <v>4580.7286040083154</v>
      </c>
      <c r="H399" s="23">
        <v>396.04372177854106</v>
      </c>
      <c r="I399" s="23">
        <v>72.670271426458015</v>
      </c>
      <c r="J399" s="23">
        <v>3135.6997751984773</v>
      </c>
      <c r="K399" s="23">
        <v>1069.668680614586</v>
      </c>
      <c r="L399" s="23">
        <v>29.0681085710908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821.60566904013535</v>
      </c>
      <c r="G400" s="23">
        <v>13221.385704259648</v>
      </c>
      <c r="H400" s="23">
        <v>355.13216412411157</v>
      </c>
      <c r="I400" s="23">
        <v>0</v>
      </c>
      <c r="J400" s="23">
        <v>10376.701174585247</v>
      </c>
      <c r="K400" s="23">
        <v>3080.403441981473</v>
      </c>
      <c r="L400" s="23">
        <v>83.725527247494099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2798.0920525482256</v>
      </c>
      <c r="G401" s="23">
        <v>47416.96801642247</v>
      </c>
      <c r="H401" s="23">
        <v>900.61730574614114</v>
      </c>
      <c r="I401" s="23">
        <v>0</v>
      </c>
      <c r="J401" s="23">
        <v>8706.7111020207285</v>
      </c>
      <c r="K401" s="23">
        <v>10492.711822236088</v>
      </c>
      <c r="L401" s="23">
        <v>285.13889234588152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8434.3640009999981</v>
      </c>
      <c r="G403" s="17">
        <v>78487.718263999996</v>
      </c>
      <c r="H403" s="17">
        <v>8219.9960709999996</v>
      </c>
      <c r="I403" s="17">
        <v>201.57839100000001</v>
      </c>
      <c r="J403" s="17">
        <v>25948.783077999997</v>
      </c>
      <c r="K403" s="17">
        <v>6663.147562000001</v>
      </c>
      <c r="L403" s="17">
        <v>285.00738400000006</v>
      </c>
      <c r="M403" s="17">
        <v>16.399612999999999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99.020012000000008</v>
      </c>
      <c r="G405" s="17">
        <v>757.30730000000017</v>
      </c>
      <c r="H405" s="17">
        <v>1210.8701069999997</v>
      </c>
      <c r="I405" s="17">
        <v>88.273954000000003</v>
      </c>
      <c r="J405" s="17">
        <v>3334.3156049999998</v>
      </c>
      <c r="K405" s="17">
        <v>86.394885000000016</v>
      </c>
      <c r="L405" s="17">
        <v>3.1526059999999991</v>
      </c>
      <c r="M405" s="17">
        <v>0.19445000000000001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135.83354699999998</v>
      </c>
      <c r="G407" s="17">
        <v>47213.270983999995</v>
      </c>
      <c r="H407" s="17">
        <v>5178.2267640000009</v>
      </c>
      <c r="I407" s="17">
        <v>127.25983900000001</v>
      </c>
      <c r="J407" s="17">
        <v>15914.584940000002</v>
      </c>
      <c r="K407" s="17">
        <v>4292.3403360000002</v>
      </c>
      <c r="L407" s="17">
        <v>184.05334399999998</v>
      </c>
      <c r="M407" s="17">
        <v>10.821458999999995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676468.48686546483</v>
      </c>
      <c r="G413" s="27">
        <f t="shared" ref="G413:P413" si="55">SUM(G411,G409,G407,G405,G403,G397,G392,G386,G381,G379)</f>
        <v>857943.96181379759</v>
      </c>
      <c r="H413" s="27">
        <f t="shared" si="55"/>
        <v>34957.600914776856</v>
      </c>
      <c r="I413" s="27">
        <f t="shared" si="55"/>
        <v>3565.2058395928366</v>
      </c>
      <c r="J413" s="27">
        <f t="shared" si="55"/>
        <v>111839.45760518784</v>
      </c>
      <c r="K413" s="27">
        <f t="shared" si="55"/>
        <v>60012.752262031805</v>
      </c>
      <c r="L413" s="27">
        <f t="shared" si="55"/>
        <v>1762.4863796313743</v>
      </c>
      <c r="M413" s="27">
        <f t="shared" si="55"/>
        <v>100.865685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14478.149260408447</v>
      </c>
      <c r="G418" s="17">
        <f t="shared" ref="G418:P418" si="57">SUM(G419:G427)</f>
        <v>5440.4323588031984</v>
      </c>
      <c r="H418" s="17">
        <f t="shared" si="57"/>
        <v>180.78536675818521</v>
      </c>
      <c r="I418" s="17">
        <f t="shared" si="57"/>
        <v>13.926498065371803</v>
      </c>
      <c r="J418" s="17">
        <f t="shared" si="57"/>
        <v>1611.7251526933169</v>
      </c>
      <c r="K418" s="17">
        <f t="shared" si="57"/>
        <v>1168.8041256898109</v>
      </c>
      <c r="L418" s="17">
        <f t="shared" si="57"/>
        <v>131.09050547904403</v>
      </c>
      <c r="M418" s="17">
        <f t="shared" si="57"/>
        <v>3.5830000000000002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222.46335213455998</v>
      </c>
      <c r="G419" s="23">
        <v>2396.8401086399999</v>
      </c>
      <c r="H419" s="23">
        <v>16.699488715999998</v>
      </c>
      <c r="I419" s="23">
        <v>5.5402630799999999</v>
      </c>
      <c r="J419" s="23">
        <v>201.85060080000002</v>
      </c>
      <c r="K419" s="23">
        <v>794.97072410510395</v>
      </c>
      <c r="L419" s="23">
        <v>85.554488480000003</v>
      </c>
      <c r="M419" s="23">
        <v>3.5830000000000002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2.4783977262534456</v>
      </c>
      <c r="G420" s="23">
        <v>17.895778083125609</v>
      </c>
      <c r="H420" s="23">
        <v>0.43370138222986099</v>
      </c>
      <c r="I420" s="23">
        <v>4.8885147011484997E-2</v>
      </c>
      <c r="J420" s="23">
        <v>3.9435207331490636</v>
      </c>
      <c r="K420" s="23">
        <v>53.608275670882755</v>
      </c>
      <c r="L420" s="23">
        <v>3.946185147011485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14032.867026399999</v>
      </c>
      <c r="G421" s="23">
        <v>2923.2281408000003</v>
      </c>
      <c r="H421" s="23">
        <v>142.56753090000001</v>
      </c>
      <c r="I421" s="23"/>
      <c r="J421" s="23">
        <v>785.35647040000003</v>
      </c>
      <c r="K421" s="23">
        <v>196.17472015000001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103.17100000000001</v>
      </c>
      <c r="G422" s="23"/>
      <c r="H422" s="23"/>
      <c r="I422" s="23">
        <v>1.1419085180276345</v>
      </c>
      <c r="J422" s="23"/>
      <c r="K422" s="23">
        <v>122.602</v>
      </c>
      <c r="L422" s="23">
        <v>0.114190852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117.0372</v>
      </c>
      <c r="G423" s="23">
        <v>99.515100000000004</v>
      </c>
      <c r="H423" s="23">
        <v>19.662248399999996</v>
      </c>
      <c r="I423" s="23">
        <v>3.8714413199999997</v>
      </c>
      <c r="J423" s="23">
        <v>616.99362000000008</v>
      </c>
      <c r="K423" s="23"/>
      <c r="L423" s="23">
        <v>41.381010000000003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2.8361476342212001E-3</v>
      </c>
      <c r="G424" s="23">
        <v>0.30543128007325049</v>
      </c>
      <c r="H424" s="23">
        <v>0.39269735995538879</v>
      </c>
      <c r="I424" s="23">
        <v>3.3240000003326844</v>
      </c>
      <c r="J424" s="23">
        <v>1.3744407601677051</v>
      </c>
      <c r="K424" s="23">
        <v>0.60699376382393189</v>
      </c>
      <c r="L424" s="23">
        <v>6.3710000325543003E-3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0.12944800000000001</v>
      </c>
      <c r="G425" s="23">
        <v>2.6478000000000002</v>
      </c>
      <c r="H425" s="23">
        <v>1.0297000000000001</v>
      </c>
      <c r="I425" s="23"/>
      <c r="J425" s="23">
        <v>2.2065000000000001</v>
      </c>
      <c r="K425" s="23">
        <v>0.84141199999999994</v>
      </c>
      <c r="L425" s="23">
        <v>8.8260000000000005E-2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17.840526000000004</v>
      </c>
      <c r="H429" s="17">
        <f t="shared" si="58"/>
        <v>3803.7966159999996</v>
      </c>
      <c r="I429" s="17">
        <f t="shared" si="58"/>
        <v>380379.66138300003</v>
      </c>
      <c r="J429" s="17">
        <f t="shared" si="58"/>
        <v>329.48634599999991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17.840526000000004</v>
      </c>
      <c r="H430" s="35">
        <v>3312.8386279999995</v>
      </c>
      <c r="I430" s="35">
        <v>331283.86272700003</v>
      </c>
      <c r="J430" s="35">
        <v>329.48634599999991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490.95798800000006</v>
      </c>
      <c r="I431" s="23">
        <v>49095.798655999999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1447.0865369999997</v>
      </c>
      <c r="G434" s="17">
        <v>38005.062226000002</v>
      </c>
      <c r="H434" s="17">
        <v>7616.2449360000001</v>
      </c>
      <c r="I434" s="17">
        <v>8178.7260900000001</v>
      </c>
      <c r="J434" s="17">
        <v>478909.48153800005</v>
      </c>
      <c r="K434" s="17"/>
      <c r="L434" s="17">
        <v>799.70651800000007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8.5381690000000017</v>
      </c>
      <c r="G436" s="17">
        <f t="shared" si="59"/>
        <v>62.336176999999985</v>
      </c>
      <c r="H436" s="17">
        <f t="shared" si="59"/>
        <v>0.98226899999999995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8.5381690000000017</v>
      </c>
      <c r="G437" s="23">
        <v>62.336176999999985</v>
      </c>
      <c r="H437" s="23">
        <v>0.98226899999999995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13.869459999999998</v>
      </c>
      <c r="H440" s="17">
        <f t="shared" si="60"/>
        <v>582.49792510499992</v>
      </c>
      <c r="I440" s="17">
        <f t="shared" si="60"/>
        <v>111119.64081649999</v>
      </c>
      <c r="J440" s="17">
        <f t="shared" si="60"/>
        <v>256.07252899999997</v>
      </c>
      <c r="K440" s="17">
        <f t="shared" si="60"/>
        <v>0</v>
      </c>
      <c r="L440" s="17">
        <f t="shared" si="60"/>
        <v>4551.7510579999989</v>
      </c>
      <c r="M440" s="17">
        <f t="shared" si="60"/>
        <v>5707.126373000001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2.8955000000000006</v>
      </c>
      <c r="H441" s="23">
        <v>23.166543105000002</v>
      </c>
      <c r="I441" s="23">
        <v>59762.416131500009</v>
      </c>
      <c r="J441" s="23">
        <v>53.475291999999996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10.812368999999999</v>
      </c>
      <c r="H442" s="23">
        <v>75.540711999999985</v>
      </c>
      <c r="I442" s="23">
        <v>36881.699253999992</v>
      </c>
      <c r="J442" s="23">
        <v>199.61291499999996</v>
      </c>
      <c r="K442" s="23"/>
      <c r="L442" s="23">
        <v>3728.6191099999992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483.79066999999992</v>
      </c>
      <c r="I443" s="23">
        <v>701.49647399999992</v>
      </c>
      <c r="J443" s="23"/>
      <c r="K443" s="23"/>
      <c r="L443" s="23"/>
      <c r="M443" s="23">
        <v>58.011578000000014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13718.865757</v>
      </c>
      <c r="J444" s="23"/>
      <c r="K444" s="23"/>
      <c r="L444" s="23">
        <v>823.13194800000008</v>
      </c>
      <c r="M444" s="23">
        <v>823.13194800000008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0.16159099999999998</v>
      </c>
      <c r="H445" s="23"/>
      <c r="I445" s="23">
        <v>55.163199999999996</v>
      </c>
      <c r="J445" s="23">
        <v>2.9843219999999997</v>
      </c>
      <c r="K445" s="23"/>
      <c r="L445" s="23"/>
      <c r="M445" s="23">
        <v>12.894397999999999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4813.0884490000008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15933.773966408447</v>
      </c>
      <c r="G449" s="27">
        <f t="shared" ref="G449:P449" si="61">SUM(G440,G436,G434,G429,G418)</f>
        <v>43539.540747803199</v>
      </c>
      <c r="H449" s="27">
        <f t="shared" si="61"/>
        <v>12184.307112863185</v>
      </c>
      <c r="I449" s="27">
        <f t="shared" si="61"/>
        <v>499691.9547875654</v>
      </c>
      <c r="J449" s="27">
        <f t="shared" si="61"/>
        <v>481106.76556569338</v>
      </c>
      <c r="K449" s="27">
        <f t="shared" si="61"/>
        <v>1168.8041256898109</v>
      </c>
      <c r="L449" s="27">
        <f t="shared" si="61"/>
        <v>5482.5480814790426</v>
      </c>
      <c r="M449" s="27">
        <f t="shared" si="61"/>
        <v>5710.7093730000006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71307.459415999983</v>
      </c>
      <c r="H454" s="17">
        <f t="shared" si="63"/>
        <v>38908.303272000005</v>
      </c>
      <c r="I454" s="17">
        <f t="shared" si="63"/>
        <v>19411.149696</v>
      </c>
      <c r="J454" s="17">
        <f t="shared" si="63"/>
        <v>0</v>
      </c>
      <c r="K454" s="17">
        <f t="shared" si="63"/>
        <v>437.71831899999995</v>
      </c>
      <c r="L454" s="17">
        <f t="shared" si="63"/>
        <v>19705.346159999994</v>
      </c>
      <c r="M454" s="17">
        <f t="shared" si="63"/>
        <v>254750.98961000005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10658.336389999999</v>
      </c>
      <c r="H455" s="23"/>
      <c r="I455" s="23"/>
      <c r="J455" s="23"/>
      <c r="K455" s="23">
        <v>118.641807</v>
      </c>
      <c r="L455" s="23">
        <v>7339.7468089999993</v>
      </c>
      <c r="M455" s="23">
        <v>19895.929975999999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42245.376820999991</v>
      </c>
      <c r="H456" s="23">
        <v>29640.335917000004</v>
      </c>
      <c r="I456" s="23"/>
      <c r="J456" s="23"/>
      <c r="K456" s="23">
        <v>256.53618999999998</v>
      </c>
      <c r="L456" s="23">
        <v>8997.7589099999968</v>
      </c>
      <c r="M456" s="23">
        <v>190085.57156000007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879.32433900000012</v>
      </c>
      <c r="H457" s="23"/>
      <c r="I457" s="23">
        <v>19411.149696</v>
      </c>
      <c r="J457" s="23"/>
      <c r="K457" s="23">
        <v>10.404858000000001</v>
      </c>
      <c r="L457" s="23">
        <v>138.23420900000002</v>
      </c>
      <c r="M457" s="23">
        <v>1377.460867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2594.6671500000002</v>
      </c>
      <c r="H458" s="23"/>
      <c r="I458" s="23"/>
      <c r="J458" s="23"/>
      <c r="K458" s="23">
        <v>28.750772999999995</v>
      </c>
      <c r="L458" s="23">
        <v>591.84280000000001</v>
      </c>
      <c r="M458" s="23">
        <v>4357.9779269999999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14929.754715999998</v>
      </c>
      <c r="H459" s="23">
        <v>9267.9673550000007</v>
      </c>
      <c r="I459" s="23"/>
      <c r="J459" s="23"/>
      <c r="K459" s="23">
        <v>23.384690999999997</v>
      </c>
      <c r="L459" s="23">
        <v>2637.7634319999997</v>
      </c>
      <c r="M459" s="23">
        <v>39034.049280000014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234.53062100000002</v>
      </c>
      <c r="G470" s="17">
        <f t="shared" si="65"/>
        <v>1078.840858</v>
      </c>
      <c r="H470" s="17">
        <f t="shared" si="65"/>
        <v>234.53062100000002</v>
      </c>
      <c r="I470" s="17">
        <f t="shared" si="65"/>
        <v>1266.4653519999999</v>
      </c>
      <c r="J470" s="17">
        <f t="shared" si="65"/>
        <v>31286.384789000003</v>
      </c>
      <c r="K470" s="17">
        <f t="shared" si="65"/>
        <v>0</v>
      </c>
      <c r="L470" s="17">
        <f t="shared" si="65"/>
        <v>32.834286999999996</v>
      </c>
      <c r="M470" s="17">
        <f t="shared" si="65"/>
        <v>1125.746981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234.53062100000002</v>
      </c>
      <c r="G475" s="23">
        <v>1078.840858</v>
      </c>
      <c r="H475" s="23">
        <v>234.53062100000002</v>
      </c>
      <c r="I475" s="23">
        <v>1266.4653519999999</v>
      </c>
      <c r="J475" s="23">
        <v>31286.384789000003</v>
      </c>
      <c r="K475" s="23"/>
      <c r="L475" s="23">
        <v>32.834286999999996</v>
      </c>
      <c r="M475" s="23">
        <v>1125.746981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661224.82595700002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108090.48263200004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308821.76676999999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172805.81504799999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24397.950997999993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4107.7567829999998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229.64158699999999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30148.205683000004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6639.0622199999998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5984.144236000001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308180.08775500004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36554.624160999985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17280.738407000001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191708.34171100002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39519.770829000023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11081.610472000002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1044.051305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1273.8397870000001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1942.9287849999994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1073.4702890000001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2437.7603250000002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4156.1180450000002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106.83363899999999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97.932899000000006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97.932899000000006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7686.1990119999982</v>
      </c>
      <c r="H520" s="17">
        <f t="shared" si="70"/>
        <v>69923.439191999991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7242.3291369999997</v>
      </c>
      <c r="M520" s="17">
        <f t="shared" si="70"/>
        <v>236119.28158299995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7686.1990119999982</v>
      </c>
      <c r="H524" s="23">
        <v>69923.439191999991</v>
      </c>
      <c r="I524" s="23"/>
      <c r="J524" s="23"/>
      <c r="K524" s="23"/>
      <c r="L524" s="23">
        <v>7242.3291369999997</v>
      </c>
      <c r="M524" s="23">
        <v>236119.28158299995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234.53062100000002</v>
      </c>
      <c r="G526" s="27">
        <f t="shared" ref="G526:P526" si="71">SUM(G520,G514,G497,G477,G470,G462,G454)</f>
        <v>80072.499285999977</v>
      </c>
      <c r="H526" s="27">
        <f t="shared" si="71"/>
        <v>109066.27308499999</v>
      </c>
      <c r="I526" s="27">
        <f t="shared" si="71"/>
        <v>990082.52876000002</v>
      </c>
      <c r="J526" s="27">
        <f t="shared" si="71"/>
        <v>31286.384789000003</v>
      </c>
      <c r="K526" s="27">
        <f t="shared" si="71"/>
        <v>535.65121799999997</v>
      </c>
      <c r="L526" s="27">
        <f t="shared" si="71"/>
        <v>26980.509583999992</v>
      </c>
      <c r="M526" s="27">
        <f t="shared" si="71"/>
        <v>491996.01817399997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4482.1602199999998</v>
      </c>
      <c r="G557" s="17">
        <f t="shared" si="75"/>
        <v>22490.881150000001</v>
      </c>
      <c r="H557" s="17">
        <f t="shared" si="75"/>
        <v>59575.140200000023</v>
      </c>
      <c r="I557" s="17">
        <f t="shared" si="75"/>
        <v>12050.163278</v>
      </c>
      <c r="J557" s="17">
        <f t="shared" si="75"/>
        <v>645186.97515000007</v>
      </c>
      <c r="K557" s="17">
        <f t="shared" si="75"/>
        <v>0</v>
      </c>
      <c r="L557" s="17">
        <f t="shared" si="75"/>
        <v>912.17141600000014</v>
      </c>
      <c r="M557" s="17">
        <f t="shared" si="75"/>
        <v>5041.5984699999999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3799.1315789999999</v>
      </c>
      <c r="G558" s="23">
        <v>19061.352021999999</v>
      </c>
      <c r="H558" s="23">
        <v>50482.298063000017</v>
      </c>
      <c r="I558" s="23">
        <v>10148.248241000001</v>
      </c>
      <c r="J558" s="23">
        <v>546676.13461100007</v>
      </c>
      <c r="K558" s="23"/>
      <c r="L558" s="23">
        <v>764.3445220000001</v>
      </c>
      <c r="M558" s="23">
        <v>4273.896135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683.02864099999988</v>
      </c>
      <c r="G559" s="23">
        <v>3429.5291280000001</v>
      </c>
      <c r="H559" s="23">
        <v>9092.8421370000033</v>
      </c>
      <c r="I559" s="23">
        <v>1901.9150369999988</v>
      </c>
      <c r="J559" s="23">
        <v>98510.840538999968</v>
      </c>
      <c r="K559" s="23"/>
      <c r="L559" s="23">
        <v>147.82689400000007</v>
      </c>
      <c r="M559" s="23">
        <v>767.70233500000006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1845.8674520000004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2.1188849536802152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97.784272554787208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1745.9642944915331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4482.1602199999998</v>
      </c>
      <c r="G653" s="27">
        <f t="shared" ref="G653:P653" si="87">SUM(G649,G651,G642,G635,G628,G612,G599,G595,G593,G588,G579,G568,G561,G557,G544,G531,G597)</f>
        <v>22490.881150000001</v>
      </c>
      <c r="H653" s="27">
        <f t="shared" si="87"/>
        <v>59575.140200000023</v>
      </c>
      <c r="I653" s="27">
        <f t="shared" si="87"/>
        <v>12050.163278</v>
      </c>
      <c r="J653" s="27">
        <f t="shared" si="87"/>
        <v>645186.97515000007</v>
      </c>
      <c r="K653" s="27">
        <f t="shared" si="87"/>
        <v>0</v>
      </c>
      <c r="L653" s="27">
        <f t="shared" si="87"/>
        <v>2758.0388680000005</v>
      </c>
      <c r="M653" s="27">
        <f t="shared" si="87"/>
        <v>5041.5984699999999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2005&amp;CTOTAL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4978.2827981217151</v>
      </c>
      <c r="G4" s="17">
        <f t="shared" si="0"/>
        <v>3410.4860849640645</v>
      </c>
      <c r="H4" s="17">
        <f t="shared" si="0"/>
        <v>11152.504100728809</v>
      </c>
      <c r="I4" s="17">
        <f t="shared" si="0"/>
        <v>9541.8178215904973</v>
      </c>
      <c r="J4" s="17">
        <f t="shared" si="0"/>
        <v>4743.4171392369799</v>
      </c>
      <c r="K4" s="17">
        <f t="shared" si="0"/>
        <v>114883.08949471012</v>
      </c>
      <c r="L4" s="17">
        <f t="shared" si="0"/>
        <v>5668.5847028813669</v>
      </c>
      <c r="M4" s="17">
        <f t="shared" si="0"/>
        <v>3729.1260925264924</v>
      </c>
      <c r="N4" s="19">
        <f t="shared" si="0"/>
        <v>22963.915726748288</v>
      </c>
      <c r="O4" s="16">
        <f t="shared" si="0"/>
        <v>10282.080354372549</v>
      </c>
      <c r="P4" s="17">
        <f t="shared" si="0"/>
        <v>20573.947103344839</v>
      </c>
      <c r="Q4" s="17">
        <f>SUM(Q5:Q9)</f>
        <v>30029.325959155074</v>
      </c>
      <c r="R4" s="19">
        <f t="shared" si="0"/>
        <v>353.32452469316979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4046.4568143918632</v>
      </c>
      <c r="G5" s="23">
        <v>1705.3441599427974</v>
      </c>
      <c r="H5" s="23">
        <v>6841.4691524276705</v>
      </c>
      <c r="I5" s="23">
        <v>7715.2070065398366</v>
      </c>
      <c r="J5" s="23">
        <v>2962.732415373584</v>
      </c>
      <c r="K5" s="23">
        <v>55381.623130365617</v>
      </c>
      <c r="L5" s="23">
        <v>3191.2392434386793</v>
      </c>
      <c r="M5" s="23">
        <v>2021.1777672976889</v>
      </c>
      <c r="N5" s="24">
        <v>20879.617264223132</v>
      </c>
      <c r="O5" s="22">
        <v>9034.2650450999972</v>
      </c>
      <c r="P5" s="23">
        <v>19022.531748630001</v>
      </c>
      <c r="Q5" s="23">
        <v>28081.79</v>
      </c>
      <c r="R5" s="24">
        <v>217.67941852999999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591.73234582398072</v>
      </c>
      <c r="G6" s="23">
        <v>1055.9777592271084</v>
      </c>
      <c r="H6" s="23">
        <v>2696.614418477935</v>
      </c>
      <c r="I6" s="23">
        <v>1183.3687523332915</v>
      </c>
      <c r="J6" s="23">
        <v>1107.7498649073436</v>
      </c>
      <c r="K6" s="23">
        <v>36935.70596142584</v>
      </c>
      <c r="L6" s="23">
        <v>1626.6487027267831</v>
      </c>
      <c r="M6" s="23">
        <v>1064.6250051538216</v>
      </c>
      <c r="N6" s="24">
        <v>1443.0846067080693</v>
      </c>
      <c r="O6" s="22">
        <v>347.78538111</v>
      </c>
      <c r="P6" s="23">
        <v>485.10901327000005</v>
      </c>
      <c r="Q6" s="23">
        <v>598.50360000000001</v>
      </c>
      <c r="R6" s="24">
        <v>15.56582512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2.5246849999999998</v>
      </c>
      <c r="G7" s="23">
        <v>2.5246849999999998</v>
      </c>
      <c r="H7" s="23">
        <v>5.0514000000000001</v>
      </c>
      <c r="I7" s="23">
        <v>2.5246849999999998</v>
      </c>
      <c r="J7" s="23">
        <v>0.93189118600000009</v>
      </c>
      <c r="K7" s="23">
        <v>126.274867</v>
      </c>
      <c r="L7" s="23">
        <v>5.0514000000000001</v>
      </c>
      <c r="M7" s="23">
        <v>2.5246849999999998</v>
      </c>
      <c r="N7" s="24">
        <v>0.50534299999999999</v>
      </c>
      <c r="O7" s="22">
        <v>25.663395912000002</v>
      </c>
      <c r="P7" s="23">
        <v>32.165469912000006</v>
      </c>
      <c r="Q7" s="23">
        <v>43.74897491199998</v>
      </c>
      <c r="R7" s="24">
        <v>0.81469734780000003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17.265570200799999</v>
      </c>
      <c r="G8" s="23">
        <v>5.9405116045850006</v>
      </c>
      <c r="H8" s="23">
        <v>7.8015552779383999</v>
      </c>
      <c r="I8" s="23">
        <v>1.5552779384E-4</v>
      </c>
      <c r="J8" s="23">
        <v>31.268174580478231</v>
      </c>
      <c r="K8" s="23">
        <v>17.0210436733534</v>
      </c>
      <c r="L8" s="23">
        <v>12.72306962751</v>
      </c>
      <c r="M8" s="23">
        <v>2.2919885407999999E-2</v>
      </c>
      <c r="N8" s="24">
        <v>3.0696275099999998E-3</v>
      </c>
      <c r="O8" s="22">
        <v>510.80175136921429</v>
      </c>
      <c r="P8" s="23">
        <v>510.80175136921429</v>
      </c>
      <c r="Q8" s="23">
        <v>510.80175136921429</v>
      </c>
      <c r="R8" s="24">
        <v>99.586961927804978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320.3033827050711</v>
      </c>
      <c r="G9" s="23">
        <v>640.69896918957397</v>
      </c>
      <c r="H9" s="23">
        <v>1601.5675745452654</v>
      </c>
      <c r="I9" s="23">
        <v>640.71722218957393</v>
      </c>
      <c r="J9" s="23">
        <v>640.73479318957402</v>
      </c>
      <c r="K9" s="23">
        <v>22422.464492245319</v>
      </c>
      <c r="L9" s="23">
        <v>832.922287088394</v>
      </c>
      <c r="M9" s="23">
        <v>640.77571518957393</v>
      </c>
      <c r="N9" s="24">
        <v>640.705443189574</v>
      </c>
      <c r="O9" s="22">
        <v>363.56478088133792</v>
      </c>
      <c r="P9" s="23">
        <v>523.33912016362285</v>
      </c>
      <c r="Q9" s="23">
        <v>794.48163287386024</v>
      </c>
      <c r="R9" s="24">
        <v>19.677621767564773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9.6542000000000003E-2</v>
      </c>
      <c r="G11" s="17">
        <f t="shared" si="1"/>
        <v>1.29793</v>
      </c>
      <c r="H11" s="17">
        <f t="shared" si="1"/>
        <v>3.456223</v>
      </c>
      <c r="I11" s="17">
        <f t="shared" si="1"/>
        <v>0.76950799999999997</v>
      </c>
      <c r="J11" s="17">
        <f t="shared" si="1"/>
        <v>7.6313999999999993E-2</v>
      </c>
      <c r="K11" s="17">
        <f t="shared" si="1"/>
        <v>12.111564</v>
      </c>
      <c r="L11" s="17">
        <f t="shared" si="1"/>
        <v>3.2544599999999999</v>
      </c>
      <c r="M11" s="17">
        <f t="shared" si="1"/>
        <v>5.0904999999999999E-2</v>
      </c>
      <c r="N11" s="19">
        <f t="shared" si="1"/>
        <v>50.711201000000003</v>
      </c>
      <c r="O11" s="16">
        <f t="shared" si="1"/>
        <v>5.7437710000000006</v>
      </c>
      <c r="P11" s="17">
        <f t="shared" si="1"/>
        <v>7.2207169999999996</v>
      </c>
      <c r="Q11" s="17">
        <f>SUM(Q12:Q16)</f>
        <v>10.174610000000001</v>
      </c>
      <c r="R11" s="19">
        <f t="shared" si="1"/>
        <v>0.279256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9.6542000000000003E-2</v>
      </c>
      <c r="G14" s="23">
        <v>1.29793</v>
      </c>
      <c r="H14" s="23">
        <v>3.456223</v>
      </c>
      <c r="I14" s="23">
        <v>0.76950799999999997</v>
      </c>
      <c r="J14" s="23">
        <v>7.6313999999999993E-2</v>
      </c>
      <c r="K14" s="23">
        <v>12.111564</v>
      </c>
      <c r="L14" s="23">
        <v>3.2544599999999999</v>
      </c>
      <c r="M14" s="23">
        <v>5.0904999999999999E-2</v>
      </c>
      <c r="N14" s="24">
        <v>50.711201000000003</v>
      </c>
      <c r="O14" s="22">
        <v>5.7437710000000006</v>
      </c>
      <c r="P14" s="23">
        <v>7.2207169999999996</v>
      </c>
      <c r="Q14" s="23">
        <v>10.174610000000001</v>
      </c>
      <c r="R14" s="24">
        <v>0.279256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321.74017798447221</v>
      </c>
      <c r="G18" s="17">
        <f t="shared" si="2"/>
        <v>228.96900653888227</v>
      </c>
      <c r="H18" s="17">
        <f t="shared" si="2"/>
        <v>1522.3693700789122</v>
      </c>
      <c r="I18" s="17">
        <f t="shared" si="2"/>
        <v>1090.1657804930373</v>
      </c>
      <c r="J18" s="17">
        <f t="shared" si="2"/>
        <v>50.421226203804878</v>
      </c>
      <c r="K18" s="17">
        <f t="shared" si="2"/>
        <v>57571.080507739389</v>
      </c>
      <c r="L18" s="17">
        <f t="shared" si="2"/>
        <v>443.10629166447433</v>
      </c>
      <c r="M18" s="17">
        <f t="shared" si="2"/>
        <v>255.72104924892835</v>
      </c>
      <c r="N18" s="19">
        <f t="shared" si="2"/>
        <v>4731.522659104885</v>
      </c>
      <c r="O18" s="16">
        <f t="shared" si="2"/>
        <v>965.29612496452899</v>
      </c>
      <c r="P18" s="17">
        <f t="shared" si="2"/>
        <v>1352.5251582695455</v>
      </c>
      <c r="Q18" s="17">
        <f>SUM(Q19:Q24)</f>
        <v>1727.8953149908016</v>
      </c>
      <c r="R18" s="19">
        <f t="shared" si="2"/>
        <v>68.552817517113738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13.939501895135468</v>
      </c>
      <c r="G19" s="23">
        <v>4.4571515350673518</v>
      </c>
      <c r="H19" s="23">
        <v>52.491963384807534</v>
      </c>
      <c r="I19" s="23">
        <v>41.951448357242491</v>
      </c>
      <c r="J19" s="23">
        <v>1.0928722718363688</v>
      </c>
      <c r="K19" s="23">
        <v>2699.9023763196092</v>
      </c>
      <c r="L19" s="23">
        <v>16.257799815217336</v>
      </c>
      <c r="M19" s="23">
        <v>7.5227106818185936</v>
      </c>
      <c r="N19" s="24">
        <v>174.21008584879607</v>
      </c>
      <c r="O19" s="22">
        <v>31.53295957667132</v>
      </c>
      <c r="P19" s="23">
        <v>52.482530423797812</v>
      </c>
      <c r="Q19" s="23">
        <v>69.940506105645753</v>
      </c>
      <c r="R19" s="24">
        <v>1.7792881373795177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69.799801415681614</v>
      </c>
      <c r="G20" s="23">
        <v>36.561746355561382</v>
      </c>
      <c r="H20" s="23">
        <v>297.7490593531607</v>
      </c>
      <c r="I20" s="23">
        <v>223.67580491227815</v>
      </c>
      <c r="J20" s="23">
        <v>8.3431541523548436</v>
      </c>
      <c r="K20" s="23">
        <v>12974.039122110882</v>
      </c>
      <c r="L20" s="23">
        <v>89.036870840797874</v>
      </c>
      <c r="M20" s="23">
        <v>46.946652809453298</v>
      </c>
      <c r="N20" s="24">
        <v>951.99223633775478</v>
      </c>
      <c r="O20" s="22">
        <v>193.55905425695346</v>
      </c>
      <c r="P20" s="23">
        <v>286.33502513090127</v>
      </c>
      <c r="Q20" s="23">
        <v>369.79860706354344</v>
      </c>
      <c r="R20" s="24">
        <v>11.943592119864006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10.579234763881612</v>
      </c>
      <c r="G21" s="23">
        <v>6.5380538779585624</v>
      </c>
      <c r="H21" s="23">
        <v>47.97698200727811</v>
      </c>
      <c r="I21" s="23">
        <v>35.218369784108582</v>
      </c>
      <c r="J21" s="23">
        <v>1.3550220645282718</v>
      </c>
      <c r="K21" s="23">
        <v>1956.0750544498042</v>
      </c>
      <c r="L21" s="23">
        <v>14.157484172366605</v>
      </c>
      <c r="M21" s="23">
        <v>7.7894369988252539</v>
      </c>
      <c r="N21" s="24">
        <v>151.32107751394713</v>
      </c>
      <c r="O21" s="22">
        <v>37.037146180698116</v>
      </c>
      <c r="P21" s="23">
        <v>47.800651740907455</v>
      </c>
      <c r="Q21" s="23">
        <v>60.455416307586034</v>
      </c>
      <c r="R21" s="24">
        <v>2.5240832145368239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4.39283483820636</v>
      </c>
      <c r="G22" s="23">
        <v>4.1696114157089702E-2</v>
      </c>
      <c r="H22" s="23">
        <v>0.61070441162168154</v>
      </c>
      <c r="I22" s="23">
        <v>0.39897868496464023</v>
      </c>
      <c r="J22" s="23">
        <v>3.7582655353148628</v>
      </c>
      <c r="K22" s="23">
        <v>5.3288867327399292E-2</v>
      </c>
      <c r="L22" s="23">
        <v>0.15855709071987212</v>
      </c>
      <c r="M22" s="23">
        <v>0.56147415049865501</v>
      </c>
      <c r="N22" s="24">
        <v>0.96347463342078565</v>
      </c>
      <c r="O22" s="22">
        <v>17.978536672172048</v>
      </c>
      <c r="P22" s="23">
        <v>17.978536672172048</v>
      </c>
      <c r="Q22" s="23">
        <v>17.978536672172048</v>
      </c>
      <c r="R22" s="24">
        <v>3.0278905973237458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223.02880507156715</v>
      </c>
      <c r="G24" s="23">
        <v>181.37035865613788</v>
      </c>
      <c r="H24" s="23">
        <v>1123.540660922044</v>
      </c>
      <c r="I24" s="23">
        <v>788.92117875444342</v>
      </c>
      <c r="J24" s="23">
        <v>35.871912179770533</v>
      </c>
      <c r="K24" s="23">
        <v>39941.010665991766</v>
      </c>
      <c r="L24" s="23">
        <v>323.49557974537265</v>
      </c>
      <c r="M24" s="23">
        <v>192.90077460833254</v>
      </c>
      <c r="N24" s="24">
        <v>3453.0357847709665</v>
      </c>
      <c r="O24" s="22">
        <v>685.18842827803405</v>
      </c>
      <c r="P24" s="23">
        <v>947.92841430176702</v>
      </c>
      <c r="Q24" s="23">
        <v>1209.7222488418543</v>
      </c>
      <c r="R24" s="24">
        <v>49.27796344800965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1.761863602</v>
      </c>
      <c r="G26" s="17">
        <f t="shared" si="3"/>
        <v>0</v>
      </c>
      <c r="H26" s="17">
        <f t="shared" si="3"/>
        <v>43.937707447999998</v>
      </c>
      <c r="I26" s="17">
        <f t="shared" si="3"/>
        <v>14.630902815999999</v>
      </c>
      <c r="J26" s="17">
        <f t="shared" si="3"/>
        <v>6.4370201070000004</v>
      </c>
      <c r="K26" s="17">
        <f t="shared" si="3"/>
        <v>19.265059320999999</v>
      </c>
      <c r="L26" s="17">
        <f t="shared" si="3"/>
        <v>36.71825604</v>
      </c>
      <c r="M26" s="17">
        <f t="shared" si="3"/>
        <v>0</v>
      </c>
      <c r="N26" s="19">
        <f t="shared" si="3"/>
        <v>89.824277445235268</v>
      </c>
      <c r="O26" s="16">
        <f t="shared" si="3"/>
        <v>80.620963435235268</v>
      </c>
      <c r="P26" s="17">
        <f t="shared" si="3"/>
        <v>101.64388535823527</v>
      </c>
      <c r="Q26" s="17">
        <f>SUM(Q27:Q33)</f>
        <v>124.47467088323526</v>
      </c>
      <c r="R26" s="19">
        <f t="shared" si="3"/>
        <v>38.173608912200002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1.761863602</v>
      </c>
      <c r="G32" s="23"/>
      <c r="H32" s="23">
        <v>43.937707447999998</v>
      </c>
      <c r="I32" s="23">
        <v>14.630902815999999</v>
      </c>
      <c r="J32" s="23">
        <v>6.4370201070000004</v>
      </c>
      <c r="K32" s="23">
        <v>19.265059320999999</v>
      </c>
      <c r="L32" s="23">
        <v>36.71825604</v>
      </c>
      <c r="M32" s="23"/>
      <c r="N32" s="24">
        <v>89.824277445235268</v>
      </c>
      <c r="O32" s="22">
        <v>80.620963435235268</v>
      </c>
      <c r="P32" s="23">
        <v>101.64388535823527</v>
      </c>
      <c r="Q32" s="23">
        <v>124.47467088323526</v>
      </c>
      <c r="R32" s="24">
        <v>38.173608912200002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0.81019335101286338</v>
      </c>
      <c r="G35" s="17">
        <f t="shared" si="4"/>
        <v>2.0354510451105194E-2</v>
      </c>
      <c r="H35" s="17">
        <f t="shared" si="4"/>
        <v>1.1713690163054271</v>
      </c>
      <c r="I35" s="17">
        <f t="shared" si="4"/>
        <v>0.18066239551330321</v>
      </c>
      <c r="J35" s="17">
        <f t="shared" si="4"/>
        <v>0.66649691572901415</v>
      </c>
      <c r="K35" s="17">
        <f t="shared" si="4"/>
        <v>11.393700877727422</v>
      </c>
      <c r="L35" s="17">
        <f t="shared" si="4"/>
        <v>0.6014644799166311</v>
      </c>
      <c r="M35" s="17">
        <f t="shared" si="4"/>
        <v>0.18595202873332559</v>
      </c>
      <c r="N35" s="19">
        <f t="shared" si="4"/>
        <v>2.7166650321064894</v>
      </c>
      <c r="O35" s="16">
        <f t="shared" si="4"/>
        <v>3.3778210292246604</v>
      </c>
      <c r="P35" s="17">
        <f t="shared" si="4"/>
        <v>3.6618920292246608</v>
      </c>
      <c r="Q35" s="17">
        <f>SUM(Q36:Q41)</f>
        <v>4.2300330292246597</v>
      </c>
      <c r="R35" s="19">
        <f t="shared" si="4"/>
        <v>0.19013646159398281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0.26622647169693209</v>
      </c>
      <c r="G38" s="23">
        <v>1.7479082232499995E-2</v>
      </c>
      <c r="H38" s="23">
        <v>1.1376065299867995</v>
      </c>
      <c r="I38" s="23">
        <v>0.17056855299868001</v>
      </c>
      <c r="J38" s="23">
        <v>0.18019489308313336</v>
      </c>
      <c r="K38" s="23">
        <v>11.363691447754297</v>
      </c>
      <c r="L38" s="23">
        <v>0.57076249339614959</v>
      </c>
      <c r="M38" s="23">
        <v>2.4880618244544007E-2</v>
      </c>
      <c r="N38" s="24">
        <v>0.28669249339614983</v>
      </c>
      <c r="O38" s="22">
        <v>2.3375077861586209</v>
      </c>
      <c r="P38" s="23">
        <v>2.6215787861586213</v>
      </c>
      <c r="Q38" s="23">
        <v>3.1897197861586206</v>
      </c>
      <c r="R38" s="24">
        <v>0.11088095245854401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6.2088000000000004E-3</v>
      </c>
      <c r="G39" s="23">
        <v>1.2935000000000001E-5</v>
      </c>
      <c r="H39" s="23">
        <v>3.9322400000000001E-5</v>
      </c>
      <c r="I39" s="23">
        <v>3.9322399999999996E-6</v>
      </c>
      <c r="J39" s="23">
        <v>5.1739999999999998E-3</v>
      </c>
      <c r="K39" s="23">
        <v>2.6387400000000001E-5</v>
      </c>
      <c r="L39" s="23">
        <v>7.7609999999999997E-5</v>
      </c>
      <c r="M39" s="23">
        <v>5.6913999999999999E-4</v>
      </c>
      <c r="N39" s="24">
        <v>7.7609999999999997E-5</v>
      </c>
      <c r="O39" s="22">
        <v>1.0348E-2</v>
      </c>
      <c r="P39" s="23">
        <v>1.0348E-2</v>
      </c>
      <c r="Q39" s="23">
        <v>1.0348E-2</v>
      </c>
      <c r="R39" s="24">
        <v>2.587E-4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2.7756007796019999E-2</v>
      </c>
      <c r="G40" s="23">
        <v>1.6737475936200001E-3</v>
      </c>
      <c r="H40" s="23">
        <v>2.7938151119519999E-2</v>
      </c>
      <c r="I40" s="23">
        <v>5.9260904347399985E-3</v>
      </c>
      <c r="J40" s="23">
        <v>5.5358901925839997E-2</v>
      </c>
      <c r="K40" s="23">
        <v>2.7690958758939999E-2</v>
      </c>
      <c r="L40" s="23">
        <v>2.2338311090500003E-2</v>
      </c>
      <c r="M40" s="23">
        <v>0.11100502042869999</v>
      </c>
      <c r="N40" s="24">
        <v>1.6808771000881402</v>
      </c>
      <c r="O40" s="22">
        <v>0.11722379906685999</v>
      </c>
      <c r="P40" s="23">
        <v>0.11722379906685999</v>
      </c>
      <c r="Q40" s="23">
        <v>0.11722379906685999</v>
      </c>
      <c r="R40" s="24">
        <v>7.8437942360400012E-3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0.51000207151991128</v>
      </c>
      <c r="G41" s="23">
        <v>1.1887456249851998E-3</v>
      </c>
      <c r="H41" s="23">
        <v>5.7850127991076004E-3</v>
      </c>
      <c r="I41" s="23">
        <v>4.1638198398832003E-3</v>
      </c>
      <c r="J41" s="23">
        <v>0.42576912072004081</v>
      </c>
      <c r="K41" s="23">
        <v>2.2920838141852E-3</v>
      </c>
      <c r="L41" s="23">
        <v>8.2860654299816011E-3</v>
      </c>
      <c r="M41" s="23">
        <v>4.9497250060081599E-2</v>
      </c>
      <c r="N41" s="24">
        <v>0.74901782862219923</v>
      </c>
      <c r="O41" s="22">
        <v>0.91274144399917956</v>
      </c>
      <c r="P41" s="23">
        <v>0.91274144399917956</v>
      </c>
      <c r="Q41" s="23">
        <v>0.91274144399917956</v>
      </c>
      <c r="R41" s="24">
        <v>7.1153014899398792E-2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5302.6915750591997</v>
      </c>
      <c r="G43" s="27">
        <f t="shared" si="5"/>
        <v>3640.7733760133979</v>
      </c>
      <c r="H43" s="27">
        <f t="shared" si="5"/>
        <v>12723.438770272027</v>
      </c>
      <c r="I43" s="27">
        <f t="shared" si="5"/>
        <v>10647.564675295049</v>
      </c>
      <c r="J43" s="27">
        <f t="shared" si="5"/>
        <v>4801.018196463514</v>
      </c>
      <c r="K43" s="27">
        <f t="shared" si="5"/>
        <v>172496.94032664824</v>
      </c>
      <c r="L43" s="27">
        <f t="shared" si="5"/>
        <v>6152.2651750657578</v>
      </c>
      <c r="M43" s="27">
        <f t="shared" si="5"/>
        <v>3985.0839988041539</v>
      </c>
      <c r="N43" s="28">
        <f t="shared" si="5"/>
        <v>27838.690529330514</v>
      </c>
      <c r="O43" s="26">
        <f t="shared" si="5"/>
        <v>11337.119034801537</v>
      </c>
      <c r="P43" s="27">
        <f t="shared" si="5"/>
        <v>22038.998756001845</v>
      </c>
      <c r="Q43" s="27">
        <f t="shared" si="5"/>
        <v>31896.100588058336</v>
      </c>
      <c r="R43" s="28">
        <f t="shared" si="5"/>
        <v>460.52034358407752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92.169551999999953</v>
      </c>
      <c r="G48" s="17">
        <f t="shared" si="7"/>
        <v>53.404313999999992</v>
      </c>
      <c r="H48" s="17">
        <f t="shared" si="7"/>
        <v>1671.8713819999996</v>
      </c>
      <c r="I48" s="17">
        <f t="shared" si="7"/>
        <v>268.08698699999997</v>
      </c>
      <c r="J48" s="17">
        <f t="shared" si="7"/>
        <v>27.975320599742208</v>
      </c>
      <c r="K48" s="17">
        <f t="shared" si="7"/>
        <v>16014.879153999998</v>
      </c>
      <c r="L48" s="17">
        <f t="shared" si="7"/>
        <v>1009.5669319999998</v>
      </c>
      <c r="M48" s="17">
        <f t="shared" si="7"/>
        <v>13.242019999999998</v>
      </c>
      <c r="N48" s="19">
        <f t="shared" si="7"/>
        <v>1743.6213910000008</v>
      </c>
      <c r="O48" s="16">
        <f t="shared" si="7"/>
        <v>2756.5143790024376</v>
      </c>
      <c r="P48" s="17">
        <f t="shared" si="7"/>
        <v>3566.632713002437</v>
      </c>
      <c r="Q48" s="17">
        <f>SUM(Q49:Q54)</f>
        <v>4382.1110280024386</v>
      </c>
      <c r="R48" s="19">
        <f t="shared" si="7"/>
        <v>198.14814880381297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91.322219999999959</v>
      </c>
      <c r="G51" s="23">
        <v>53.392017999999993</v>
      </c>
      <c r="H51" s="23">
        <v>1671.6224949999996</v>
      </c>
      <c r="I51" s="23">
        <v>267.96576699999997</v>
      </c>
      <c r="J51" s="23">
        <v>26.910120000000003</v>
      </c>
      <c r="K51" s="23">
        <v>16014.725118999999</v>
      </c>
      <c r="L51" s="23">
        <v>1009.4111929999998</v>
      </c>
      <c r="M51" s="23">
        <v>12.550093999999998</v>
      </c>
      <c r="N51" s="24">
        <v>1725.2200350000007</v>
      </c>
      <c r="O51" s="22">
        <v>2737.9598060000008</v>
      </c>
      <c r="P51" s="23">
        <v>3548.0781400000001</v>
      </c>
      <c r="Q51" s="23">
        <v>4363.5564550000017</v>
      </c>
      <c r="R51" s="24">
        <v>192.44596299999998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0.68945900000000016</v>
      </c>
      <c r="G52" s="23">
        <v>1.751E-3</v>
      </c>
      <c r="H52" s="23">
        <v>6.7635999999999988E-2</v>
      </c>
      <c r="I52" s="23">
        <v>4.1559999999999993E-2</v>
      </c>
      <c r="J52" s="23">
        <v>0.61199000000000014</v>
      </c>
      <c r="K52" s="23">
        <v>4.5070000000000015E-3</v>
      </c>
      <c r="L52" s="23">
        <v>1.2407000000000001E-2</v>
      </c>
      <c r="M52" s="23">
        <v>6.3774999999999984E-2</v>
      </c>
      <c r="N52" s="24">
        <v>0.14148800000000003</v>
      </c>
      <c r="O52" s="22">
        <v>4.1535189999999993</v>
      </c>
      <c r="P52" s="23">
        <v>4.1535189999999993</v>
      </c>
      <c r="Q52" s="23">
        <v>4.1535189999999993</v>
      </c>
      <c r="R52" s="24">
        <v>1.0355369999999999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0.15787300000000001</v>
      </c>
      <c r="G53" s="23">
        <v>1.0544999999999999E-2</v>
      </c>
      <c r="H53" s="23">
        <v>0.18125099999999991</v>
      </c>
      <c r="I53" s="23">
        <v>7.9659999999999995E-2</v>
      </c>
      <c r="J53" s="23">
        <v>0.45321059974220762</v>
      </c>
      <c r="K53" s="23">
        <v>0.14952800000000005</v>
      </c>
      <c r="L53" s="23">
        <v>0.14333200000000001</v>
      </c>
      <c r="M53" s="23">
        <v>0.62815100000000001</v>
      </c>
      <c r="N53" s="24">
        <v>18.259868000000001</v>
      </c>
      <c r="O53" s="22">
        <v>14.401054002436778</v>
      </c>
      <c r="P53" s="23">
        <v>14.401054002436778</v>
      </c>
      <c r="Q53" s="23">
        <v>14.401054002436778</v>
      </c>
      <c r="R53" s="24">
        <v>4.6666488038129943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90.608249000000001</v>
      </c>
      <c r="G56" s="17">
        <f t="shared" si="8"/>
        <v>1130.0929679999999</v>
      </c>
      <c r="H56" s="17">
        <f t="shared" si="8"/>
        <v>2117.8825900000006</v>
      </c>
      <c r="I56" s="17">
        <f t="shared" si="8"/>
        <v>822.04879000000028</v>
      </c>
      <c r="J56" s="17">
        <f t="shared" si="8"/>
        <v>140.61039100000002</v>
      </c>
      <c r="K56" s="17">
        <f t="shared" si="8"/>
        <v>370.10149000000001</v>
      </c>
      <c r="L56" s="17">
        <f t="shared" si="8"/>
        <v>4288.4410440000011</v>
      </c>
      <c r="M56" s="17">
        <f t="shared" si="8"/>
        <v>64.767340999999988</v>
      </c>
      <c r="N56" s="19">
        <f t="shared" si="8"/>
        <v>46368.324642000007</v>
      </c>
      <c r="O56" s="16">
        <f t="shared" si="8"/>
        <v>51597.277106000016</v>
      </c>
      <c r="P56" s="17">
        <f t="shared" si="8"/>
        <v>53103.948998</v>
      </c>
      <c r="Q56" s="17">
        <f>SUM(Q57:Q61)</f>
        <v>56003.068911000002</v>
      </c>
      <c r="R56" s="19">
        <f t="shared" si="8"/>
        <v>5765.020387999999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79.355432999999991</v>
      </c>
      <c r="G58" s="23">
        <v>360.16438099999993</v>
      </c>
      <c r="H58" s="23">
        <v>755.70125500000006</v>
      </c>
      <c r="I58" s="23">
        <v>466.69713500000029</v>
      </c>
      <c r="J58" s="23">
        <v>107.44423700000002</v>
      </c>
      <c r="K58" s="23">
        <v>251.65092800000002</v>
      </c>
      <c r="L58" s="23">
        <v>2689.3586030000006</v>
      </c>
      <c r="M58" s="23">
        <v>35.154710999999999</v>
      </c>
      <c r="N58" s="24">
        <v>16044.983407999998</v>
      </c>
      <c r="O58" s="22">
        <v>11305.949836000002</v>
      </c>
      <c r="P58" s="23">
        <v>11738.301756000003</v>
      </c>
      <c r="Q58" s="23">
        <v>12488.781698999997</v>
      </c>
      <c r="R58" s="24">
        <v>1657.7833839999998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11.252816000000003</v>
      </c>
      <c r="G61" s="23">
        <v>769.92858699999988</v>
      </c>
      <c r="H61" s="23">
        <v>1362.1813350000004</v>
      </c>
      <c r="I61" s="23">
        <v>355.35165499999994</v>
      </c>
      <c r="J61" s="23">
        <v>33.166153999999999</v>
      </c>
      <c r="K61" s="23">
        <v>118.45056199999999</v>
      </c>
      <c r="L61" s="23">
        <v>1599.082441</v>
      </c>
      <c r="M61" s="23">
        <v>29.612629999999992</v>
      </c>
      <c r="N61" s="24">
        <v>30323.341234000007</v>
      </c>
      <c r="O61" s="22">
        <v>40291.327270000016</v>
      </c>
      <c r="P61" s="23">
        <v>41365.647241999999</v>
      </c>
      <c r="Q61" s="23">
        <v>43514.287212000003</v>
      </c>
      <c r="R61" s="24">
        <v>4107.2370039999996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4.0472300000000008</v>
      </c>
      <c r="G63" s="17">
        <f t="shared" si="9"/>
        <v>8.6568579999999979</v>
      </c>
      <c r="H63" s="17">
        <f t="shared" si="9"/>
        <v>18.361198999999999</v>
      </c>
      <c r="I63" s="17">
        <f t="shared" si="9"/>
        <v>9.2583819999999992</v>
      </c>
      <c r="J63" s="17">
        <f t="shared" si="9"/>
        <v>4.2273849999999999</v>
      </c>
      <c r="K63" s="17">
        <f t="shared" si="9"/>
        <v>130.03778499999999</v>
      </c>
      <c r="L63" s="17">
        <f t="shared" si="9"/>
        <v>26.331170999999991</v>
      </c>
      <c r="M63" s="17">
        <f t="shared" si="9"/>
        <v>5.6029199999999992</v>
      </c>
      <c r="N63" s="19">
        <f t="shared" si="9"/>
        <v>1363.9951489999999</v>
      </c>
      <c r="O63" s="16">
        <f t="shared" si="9"/>
        <v>625.47240600000021</v>
      </c>
      <c r="P63" s="17">
        <f t="shared" si="9"/>
        <v>633.17520300000012</v>
      </c>
      <c r="Q63" s="17">
        <f>SUM(Q64:Q68)</f>
        <v>642.47050400000012</v>
      </c>
      <c r="R63" s="19">
        <f t="shared" si="9"/>
        <v>435.21442500000001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2.9769470000000005</v>
      </c>
      <c r="G65" s="23">
        <v>8.4784739999999985</v>
      </c>
      <c r="H65" s="23">
        <v>14.793584999999997</v>
      </c>
      <c r="I65" s="23">
        <v>3.9069560000000001</v>
      </c>
      <c r="J65" s="23">
        <v>2.2651969999999997</v>
      </c>
      <c r="K65" s="23">
        <v>129.85940099999999</v>
      </c>
      <c r="L65" s="23">
        <v>23.655460999999992</v>
      </c>
      <c r="M65" s="23">
        <v>1.6785439999999998</v>
      </c>
      <c r="N65" s="24">
        <v>329.38606100000004</v>
      </c>
      <c r="O65" s="22">
        <v>90.32977799999999</v>
      </c>
      <c r="P65" s="23">
        <v>98.032574999999994</v>
      </c>
      <c r="Q65" s="23">
        <v>107.32787599999999</v>
      </c>
      <c r="R65" s="24">
        <v>17.803176000000004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1.0702830000000001</v>
      </c>
      <c r="G67" s="23">
        <v>0.17838400000000004</v>
      </c>
      <c r="H67" s="23">
        <v>3.5676140000000012</v>
      </c>
      <c r="I67" s="23">
        <v>5.3514259999999991</v>
      </c>
      <c r="J67" s="23">
        <v>1.9621880000000003</v>
      </c>
      <c r="K67" s="23">
        <v>0.17838400000000004</v>
      </c>
      <c r="L67" s="23">
        <v>2.6757099999999996</v>
      </c>
      <c r="M67" s="23">
        <v>3.9243759999999996</v>
      </c>
      <c r="N67" s="24">
        <v>1034.6090879999999</v>
      </c>
      <c r="O67" s="22">
        <v>535.14262800000017</v>
      </c>
      <c r="P67" s="23">
        <v>535.14262800000017</v>
      </c>
      <c r="Q67" s="23">
        <v>535.14262800000017</v>
      </c>
      <c r="R67" s="24">
        <v>417.411249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186.82503099999997</v>
      </c>
      <c r="G70" s="27">
        <f t="shared" si="10"/>
        <v>1192.1541399999999</v>
      </c>
      <c r="H70" s="27">
        <f t="shared" si="10"/>
        <v>3808.1151710000004</v>
      </c>
      <c r="I70" s="27">
        <f t="shared" si="10"/>
        <v>1099.3941590000002</v>
      </c>
      <c r="J70" s="27">
        <f t="shared" si="10"/>
        <v>172.81309659974224</v>
      </c>
      <c r="K70" s="27">
        <f t="shared" si="10"/>
        <v>16515.018429</v>
      </c>
      <c r="L70" s="27">
        <f t="shared" si="10"/>
        <v>5324.3391470000006</v>
      </c>
      <c r="M70" s="27">
        <f t="shared" si="10"/>
        <v>83.612280999999982</v>
      </c>
      <c r="N70" s="28">
        <f t="shared" si="10"/>
        <v>49475.94118200001</v>
      </c>
      <c r="O70" s="26">
        <f t="shared" si="10"/>
        <v>54979.263891002454</v>
      </c>
      <c r="P70" s="27">
        <f t="shared" si="10"/>
        <v>57303.756914002435</v>
      </c>
      <c r="Q70" s="27">
        <f t="shared" si="10"/>
        <v>61027.650443002436</v>
      </c>
      <c r="R70" s="28">
        <f t="shared" si="10"/>
        <v>6398.3829618038117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529.0563673445015</v>
      </c>
      <c r="G75" s="17">
        <f t="shared" si="12"/>
        <v>712.1658667131494</v>
      </c>
      <c r="H75" s="17">
        <f t="shared" si="12"/>
        <v>2974.8587775140877</v>
      </c>
      <c r="I75" s="17">
        <f t="shared" si="12"/>
        <v>1342.8589886090847</v>
      </c>
      <c r="J75" s="17">
        <f t="shared" si="12"/>
        <v>146.58691316496527</v>
      </c>
      <c r="K75" s="17">
        <f t="shared" si="12"/>
        <v>19695.3112219836</v>
      </c>
      <c r="L75" s="17">
        <f t="shared" si="12"/>
        <v>2901.0666025216083</v>
      </c>
      <c r="M75" s="17">
        <f t="shared" si="12"/>
        <v>277.76027469056243</v>
      </c>
      <c r="N75" s="19">
        <f t="shared" si="12"/>
        <v>32163.682531896873</v>
      </c>
      <c r="O75" s="16">
        <f t="shared" si="12"/>
        <v>10527.583078084277</v>
      </c>
      <c r="P75" s="17">
        <f t="shared" si="12"/>
        <v>11583.343930273481</v>
      </c>
      <c r="Q75" s="17">
        <f>SUM(Q76:Q81)</f>
        <v>12712.777852808194</v>
      </c>
      <c r="R75" s="19">
        <f t="shared" si="12"/>
        <v>2385.5908199199021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389.09489128893068</v>
      </c>
      <c r="G77" s="39">
        <v>74.38504771399208</v>
      </c>
      <c r="H77" s="39">
        <v>341.68004033707189</v>
      </c>
      <c r="I77" s="39">
        <v>767.86358481881814</v>
      </c>
      <c r="J77" s="39">
        <v>61.310624448799494</v>
      </c>
      <c r="K77" s="39">
        <v>3272.4013998775599</v>
      </c>
      <c r="L77" s="39">
        <v>740.81014016540303</v>
      </c>
      <c r="M77" s="39">
        <v>230.53475988299778</v>
      </c>
      <c r="N77" s="40">
        <v>6695.1302492411787</v>
      </c>
      <c r="O77" s="38">
        <v>1402.7814992076624</v>
      </c>
      <c r="P77" s="39">
        <v>1661.7431776626731</v>
      </c>
      <c r="Q77" s="39">
        <v>1885.2735382847984</v>
      </c>
      <c r="R77" s="40">
        <v>87.663614742376794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102.06431628144692</v>
      </c>
      <c r="G78" s="39">
        <v>634.28079215989942</v>
      </c>
      <c r="H78" s="39">
        <v>2414.7966905194053</v>
      </c>
      <c r="I78" s="39">
        <v>509.41492820216604</v>
      </c>
      <c r="J78" s="39">
        <v>55.818759549047137</v>
      </c>
      <c r="K78" s="39">
        <v>13745.490972706921</v>
      </c>
      <c r="L78" s="39">
        <v>1985.59219561706</v>
      </c>
      <c r="M78" s="39">
        <v>27.526689194724181</v>
      </c>
      <c r="N78" s="40">
        <v>24772.818621002149</v>
      </c>
      <c r="O78" s="38">
        <v>8490.1709339016379</v>
      </c>
      <c r="P78" s="39">
        <v>9244.193651635831</v>
      </c>
      <c r="Q78" s="39">
        <v>10149.470006548419</v>
      </c>
      <c r="R78" s="40">
        <v>2036.456297282823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30.126451771035466</v>
      </c>
      <c r="G79" s="39">
        <v>2.0856653414103929</v>
      </c>
      <c r="H79" s="39">
        <v>136.13188033065015</v>
      </c>
      <c r="I79" s="39">
        <v>40.904164692660153</v>
      </c>
      <c r="J79" s="39">
        <v>20.966918969790935</v>
      </c>
      <c r="K79" s="39">
        <v>1696.5438054402737</v>
      </c>
      <c r="L79" s="39">
        <v>108.87991908642577</v>
      </c>
      <c r="M79" s="39">
        <v>3.4991822181850827</v>
      </c>
      <c r="N79" s="40">
        <v>245.14377363514876</v>
      </c>
      <c r="O79" s="38">
        <v>295.96351543097541</v>
      </c>
      <c r="P79" s="39">
        <v>323.1065304309754</v>
      </c>
      <c r="Q79" s="39">
        <v>323.7337374309754</v>
      </c>
      <c r="R79" s="40">
        <v>142.05440404038251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7.7707080030884566</v>
      </c>
      <c r="G80" s="39">
        <v>1.4143614978475105</v>
      </c>
      <c r="H80" s="39">
        <v>82.250166326960368</v>
      </c>
      <c r="I80" s="39">
        <v>24.676310895440587</v>
      </c>
      <c r="J80" s="39">
        <v>8.4906101973277028</v>
      </c>
      <c r="K80" s="39">
        <v>980.87504395884775</v>
      </c>
      <c r="L80" s="39">
        <v>65.784347652719447</v>
      </c>
      <c r="M80" s="39">
        <v>16.199643394655407</v>
      </c>
      <c r="N80" s="40">
        <v>450.58988801840076</v>
      </c>
      <c r="O80" s="38">
        <v>338.6671295440006</v>
      </c>
      <c r="P80" s="39">
        <v>354.30057054400072</v>
      </c>
      <c r="Q80" s="39">
        <v>354.30057054400072</v>
      </c>
      <c r="R80" s="40">
        <v>119.41650385431964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4.5663671510500334</v>
      </c>
      <c r="G83" s="17">
        <f t="shared" si="13"/>
        <v>1.3653166463597572</v>
      </c>
      <c r="H83" s="17">
        <f t="shared" si="13"/>
        <v>2.9013709410473192</v>
      </c>
      <c r="I83" s="17">
        <f t="shared" si="13"/>
        <v>6.0411970643884754</v>
      </c>
      <c r="J83" s="17">
        <f t="shared" si="13"/>
        <v>0.46984655399413844</v>
      </c>
      <c r="K83" s="17">
        <f t="shared" si="13"/>
        <v>290.11298038812629</v>
      </c>
      <c r="L83" s="17">
        <f t="shared" si="13"/>
        <v>5.1883789425700337</v>
      </c>
      <c r="M83" s="17">
        <f t="shared" si="13"/>
        <v>2.3472341209865193</v>
      </c>
      <c r="N83" s="19">
        <f t="shared" si="13"/>
        <v>99.890304144626938</v>
      </c>
      <c r="O83" s="16">
        <f t="shared" si="13"/>
        <v>89.86499212054602</v>
      </c>
      <c r="P83" s="17">
        <f t="shared" si="13"/>
        <v>121.29129928663704</v>
      </c>
      <c r="Q83" s="17">
        <f>SUM(Q84:Q86)</f>
        <v>152.09047438491004</v>
      </c>
      <c r="R83" s="19">
        <f t="shared" si="13"/>
        <v>37.770775376116006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3.282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4.5663671510500334</v>
      </c>
      <c r="G86" s="39">
        <v>1.3653166463597572</v>
      </c>
      <c r="H86" s="39">
        <v>2.9013709410473192</v>
      </c>
      <c r="I86" s="39">
        <v>6.0411970643884754</v>
      </c>
      <c r="J86" s="39">
        <v>0.46984655399413844</v>
      </c>
      <c r="K86" s="39">
        <v>290.11298038812629</v>
      </c>
      <c r="L86" s="39">
        <v>5.1883789425700337</v>
      </c>
      <c r="M86" s="39">
        <v>2.3472341209865193</v>
      </c>
      <c r="N86" s="40">
        <v>99.890304144626938</v>
      </c>
      <c r="O86" s="38">
        <v>89.86499212054602</v>
      </c>
      <c r="P86" s="39">
        <v>121.29129928663704</v>
      </c>
      <c r="Q86" s="39">
        <v>148.80847438491003</v>
      </c>
      <c r="R86" s="40">
        <v>37.770775376116006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1104.7404904441528</v>
      </c>
      <c r="G88" s="17">
        <f t="shared" si="14"/>
        <v>2388.3238052764718</v>
      </c>
      <c r="H88" s="17">
        <f t="shared" si="14"/>
        <v>2003.9774187315213</v>
      </c>
      <c r="I88" s="17">
        <f t="shared" si="14"/>
        <v>693.37309935178712</v>
      </c>
      <c r="J88" s="17">
        <f t="shared" si="14"/>
        <v>766.90840804998186</v>
      </c>
      <c r="K88" s="17">
        <f t="shared" si="14"/>
        <v>4108.9412347532889</v>
      </c>
      <c r="L88" s="17">
        <f t="shared" si="14"/>
        <v>10305.527684452485</v>
      </c>
      <c r="M88" s="17">
        <f t="shared" si="14"/>
        <v>148.30968672964067</v>
      </c>
      <c r="N88" s="19">
        <f t="shared" si="14"/>
        <v>9136.8233135381852</v>
      </c>
      <c r="O88" s="16">
        <f t="shared" si="14"/>
        <v>1532.5142428045499</v>
      </c>
      <c r="P88" s="17">
        <f t="shared" si="14"/>
        <v>3199.595363003597</v>
      </c>
      <c r="Q88" s="17">
        <f>SUM(Q89:Q114)</f>
        <v>5479.3726202550697</v>
      </c>
      <c r="R88" s="19">
        <f t="shared" si="14"/>
        <v>399.33340843625672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2.4881006693484001E-3</v>
      </c>
      <c r="K90" s="39"/>
      <c r="L90" s="39"/>
      <c r="M90" s="39"/>
      <c r="N90" s="40"/>
      <c r="O90" s="38">
        <v>4.5163757253954699</v>
      </c>
      <c r="P90" s="39">
        <v>4.5163757253954699</v>
      </c>
      <c r="Q90" s="39">
        <v>4.5163757253954699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318.16407299999992</v>
      </c>
      <c r="G91" s="39">
        <v>148.47016600000001</v>
      </c>
      <c r="H91" s="39">
        <v>1166.6215820000002</v>
      </c>
      <c r="I91" s="39"/>
      <c r="J91" s="39"/>
      <c r="K91" s="39">
        <v>530.27184800000009</v>
      </c>
      <c r="L91" s="39">
        <v>7636.0552159999988</v>
      </c>
      <c r="M91" s="39"/>
      <c r="N91" s="40">
        <v>5302.8120599999984</v>
      </c>
      <c r="O91" s="38">
        <v>95.444422999999986</v>
      </c>
      <c r="P91" s="39">
        <v>636.325738</v>
      </c>
      <c r="Q91" s="39">
        <v>2121.1353850000005</v>
      </c>
      <c r="R91" s="40">
        <v>2.6340379999999999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729.87992899999995</v>
      </c>
      <c r="G99" s="39">
        <v>2188.3756829999998</v>
      </c>
      <c r="H99" s="39">
        <v>734.07972099999984</v>
      </c>
      <c r="I99" s="39">
        <v>634.20710299999985</v>
      </c>
      <c r="J99" s="39">
        <v>741.7545879999999</v>
      </c>
      <c r="K99" s="39">
        <v>639.21952799999985</v>
      </c>
      <c r="L99" s="39">
        <v>2562.4363819999999</v>
      </c>
      <c r="M99" s="39">
        <v>95.221359000000007</v>
      </c>
      <c r="N99" s="40">
        <v>3659.919907</v>
      </c>
      <c r="O99" s="38">
        <v>609.3939049999999</v>
      </c>
      <c r="P99" s="39">
        <v>1364.3135420000001</v>
      </c>
      <c r="Q99" s="39">
        <v>1530.2573069999999</v>
      </c>
      <c r="R99" s="40">
        <v>20.044499999999999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48.977424000000006</v>
      </c>
      <c r="G107" s="39">
        <v>48.977424000000006</v>
      </c>
      <c r="H107" s="39">
        <v>97.994217000000006</v>
      </c>
      <c r="I107" s="39">
        <v>48.977424000000006</v>
      </c>
      <c r="J107" s="39">
        <v>20.510958000000002</v>
      </c>
      <c r="K107" s="39">
        <v>2449.6586419999999</v>
      </c>
      <c r="L107" s="39">
        <v>97.994217000000006</v>
      </c>
      <c r="M107" s="39">
        <v>48.977424000000006</v>
      </c>
      <c r="N107" s="40">
        <v>9.8033569999999983</v>
      </c>
      <c r="O107" s="38">
        <v>752.95509700000002</v>
      </c>
      <c r="P107" s="39">
        <v>1107.4473819999998</v>
      </c>
      <c r="Q107" s="39">
        <v>1706.988022</v>
      </c>
      <c r="R107" s="40">
        <v>354.79916600000001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3.8214719999999995</v>
      </c>
      <c r="K108" s="39"/>
      <c r="L108" s="39"/>
      <c r="M108" s="39"/>
      <c r="N108" s="40"/>
      <c r="O108" s="38">
        <v>7.6431459999999998</v>
      </c>
      <c r="P108" s="39">
        <v>7.6431459999999998</v>
      </c>
      <c r="Q108" s="39">
        <v>7.6431459999999998</v>
      </c>
      <c r="R108" s="40">
        <v>0.30572700000000008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0.255803</v>
      </c>
      <c r="G109" s="39">
        <v>0.255803</v>
      </c>
      <c r="H109" s="39">
        <v>0.51181400000000021</v>
      </c>
      <c r="I109" s="39">
        <v>0.255803</v>
      </c>
      <c r="J109" s="39">
        <v>0.16572759684692451</v>
      </c>
      <c r="K109" s="39">
        <v>12.794299000000001</v>
      </c>
      <c r="L109" s="39">
        <v>0.51181400000000021</v>
      </c>
      <c r="M109" s="39">
        <v>0.255803</v>
      </c>
      <c r="N109" s="40">
        <v>5.1201000000000017E-2</v>
      </c>
      <c r="O109" s="38">
        <v>0.87728619418525755</v>
      </c>
      <c r="P109" s="39">
        <v>0.98010019418525751</v>
      </c>
      <c r="Q109" s="39">
        <v>1.1857281941852575</v>
      </c>
      <c r="R109" s="40">
        <v>0.40929112511000015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27.3</v>
      </c>
      <c r="P110" s="39">
        <v>31.2</v>
      </c>
      <c r="Q110" s="39">
        <v>39</v>
      </c>
      <c r="R110" s="40">
        <v>15.288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7.4632614441529466</v>
      </c>
      <c r="G114" s="39">
        <v>2.2447292764720466</v>
      </c>
      <c r="H114" s="39">
        <v>4.7700847315214023</v>
      </c>
      <c r="I114" s="39">
        <v>9.9327693517872433</v>
      </c>
      <c r="J114" s="39">
        <v>0.65317435246569988</v>
      </c>
      <c r="K114" s="39">
        <v>476.99691775328876</v>
      </c>
      <c r="L114" s="39">
        <v>8.5300554524869447</v>
      </c>
      <c r="M114" s="39">
        <v>3.8551007296406645</v>
      </c>
      <c r="N114" s="40">
        <v>164.23678853818569</v>
      </c>
      <c r="O114" s="38">
        <v>34.384009884969615</v>
      </c>
      <c r="P114" s="39">
        <v>47.169079084016829</v>
      </c>
      <c r="Q114" s="39">
        <v>68.646656335488174</v>
      </c>
      <c r="R114" s="40">
        <v>5.8526863111467415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1638.3632249397044</v>
      </c>
      <c r="G116" s="42">
        <f t="shared" si="15"/>
        <v>3101.8549886359806</v>
      </c>
      <c r="H116" s="42">
        <f t="shared" si="15"/>
        <v>4981.7375671866566</v>
      </c>
      <c r="I116" s="42">
        <f t="shared" si="15"/>
        <v>2042.2732850252603</v>
      </c>
      <c r="J116" s="42">
        <f t="shared" si="15"/>
        <v>913.96516776894123</v>
      </c>
      <c r="K116" s="42">
        <f t="shared" si="15"/>
        <v>24094.365437125016</v>
      </c>
      <c r="L116" s="42">
        <f t="shared" si="15"/>
        <v>13211.782665916664</v>
      </c>
      <c r="M116" s="42">
        <f t="shared" si="15"/>
        <v>428.41719554118959</v>
      </c>
      <c r="N116" s="43">
        <f t="shared" si="15"/>
        <v>41400.396149579683</v>
      </c>
      <c r="O116" s="41">
        <f t="shared" si="15"/>
        <v>12149.962313009373</v>
      </c>
      <c r="P116" s="42">
        <f t="shared" si="15"/>
        <v>14904.230592563716</v>
      </c>
      <c r="Q116" s="42">
        <f t="shared" si="15"/>
        <v>18344.240947448176</v>
      </c>
      <c r="R116" s="43">
        <f t="shared" si="15"/>
        <v>2822.6950037322749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9.1212269999999998E-2</v>
      </c>
      <c r="G121" s="17">
        <f t="shared" si="17"/>
        <v>0.319242945</v>
      </c>
      <c r="H121" s="17">
        <f t="shared" si="17"/>
        <v>1.5962147250000001</v>
      </c>
      <c r="I121" s="17">
        <f t="shared" si="17"/>
        <v>0.68409202499999999</v>
      </c>
      <c r="J121" s="17">
        <f t="shared" si="17"/>
        <v>0.36484907999999999</v>
      </c>
      <c r="K121" s="17">
        <f t="shared" si="17"/>
        <v>3.0100049099999997</v>
      </c>
      <c r="L121" s="17">
        <f t="shared" si="17"/>
        <v>1.55060859</v>
      </c>
      <c r="M121" s="17">
        <f t="shared" si="17"/>
        <v>9.1212269999999998E-2</v>
      </c>
      <c r="N121" s="19">
        <f t="shared" si="17"/>
        <v>0.59287975500000001</v>
      </c>
      <c r="O121" s="16">
        <f t="shared" si="17"/>
        <v>182.68843620000001</v>
      </c>
      <c r="P121" s="17">
        <f t="shared" si="17"/>
        <v>418.76772546000007</v>
      </c>
      <c r="Q121" s="17">
        <f>SUM(Q122:Q126)</f>
        <v>549.09575613999993</v>
      </c>
      <c r="R121" s="19">
        <f t="shared" si="17"/>
        <v>0.28333555999999999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9.1212269999999998E-2</v>
      </c>
      <c r="G123" s="102">
        <v>0.319242945</v>
      </c>
      <c r="H123" s="102">
        <v>1.5962147250000001</v>
      </c>
      <c r="I123" s="102">
        <v>0.68409202499999999</v>
      </c>
      <c r="J123" s="102">
        <v>0.36484907999999999</v>
      </c>
      <c r="K123" s="102">
        <v>3.0100049099999997</v>
      </c>
      <c r="L123" s="102">
        <v>1.55060859</v>
      </c>
      <c r="M123" s="102">
        <v>9.1212269999999998E-2</v>
      </c>
      <c r="N123" s="103">
        <v>0.59287975500000001</v>
      </c>
      <c r="O123" s="38">
        <v>182.68843620000001</v>
      </c>
      <c r="P123" s="39">
        <v>418.76772546000007</v>
      </c>
      <c r="Q123" s="39">
        <v>532.91575613999998</v>
      </c>
      <c r="R123" s="40">
        <v>0.28333555999999999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>
        <v>16.18</v>
      </c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118.22420655877501</v>
      </c>
      <c r="G128" s="17">
        <f t="shared" si="18"/>
        <v>1764.28206013</v>
      </c>
      <c r="H128" s="17">
        <f t="shared" si="18"/>
        <v>2321.6402776137497</v>
      </c>
      <c r="I128" s="17">
        <f t="shared" si="18"/>
        <v>1687.951283355</v>
      </c>
      <c r="J128" s="17">
        <f t="shared" si="18"/>
        <v>1081.527944749</v>
      </c>
      <c r="K128" s="17">
        <f t="shared" si="18"/>
        <v>5760.2819087775006</v>
      </c>
      <c r="L128" s="17">
        <f t="shared" si="18"/>
        <v>37683.552431624994</v>
      </c>
      <c r="M128" s="17">
        <f t="shared" si="18"/>
        <v>122.95</v>
      </c>
      <c r="N128" s="19">
        <f t="shared" si="18"/>
        <v>31859.309015825005</v>
      </c>
      <c r="O128" s="16">
        <f t="shared" si="18"/>
        <v>1251.8165867227499</v>
      </c>
      <c r="P128" s="17">
        <f t="shared" si="18"/>
        <v>1728.689445426</v>
      </c>
      <c r="Q128" s="17">
        <f>SUM(Q129:Q138)</f>
        <v>3392.5015740325002</v>
      </c>
      <c r="R128" s="19">
        <f t="shared" si="18"/>
        <v>31.460877887881903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172.45261500000001</v>
      </c>
      <c r="P129" s="39">
        <v>409.88340199999999</v>
      </c>
      <c r="Q129" s="39">
        <v>951.91650400000003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2.5540699999999998</v>
      </c>
      <c r="I130" s="39"/>
      <c r="J130" s="39"/>
      <c r="K130" s="39"/>
      <c r="L130" s="39"/>
      <c r="M130" s="39"/>
      <c r="N130" s="40">
        <v>5.15001</v>
      </c>
      <c r="O130" s="38">
        <v>1.7166699999999999</v>
      </c>
      <c r="P130" s="39">
        <v>3.4333399999999998</v>
      </c>
      <c r="Q130" s="39">
        <v>14.989459999999999</v>
      </c>
      <c r="R130" s="40">
        <v>4.120008E-2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0.29309000000000002</v>
      </c>
      <c r="G131" s="39"/>
      <c r="H131" s="39">
        <v>19.637029999999999</v>
      </c>
      <c r="I131" s="39">
        <v>0.50244</v>
      </c>
      <c r="J131" s="39">
        <v>8.3739999999999995E-2</v>
      </c>
      <c r="K131" s="39">
        <v>7.3691199999999997</v>
      </c>
      <c r="L131" s="39">
        <v>0.58618000000000003</v>
      </c>
      <c r="M131" s="39"/>
      <c r="N131" s="40">
        <v>35.422020000000003</v>
      </c>
      <c r="O131" s="38">
        <v>6.02928</v>
      </c>
      <c r="P131" s="39">
        <v>6.3642399999999997</v>
      </c>
      <c r="Q131" s="39">
        <v>28.680949999999999</v>
      </c>
      <c r="R131" s="40">
        <v>0.14470272000000001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2.4820000000000002</v>
      </c>
      <c r="G134" s="39">
        <v>3.7869999999999999</v>
      </c>
      <c r="H134" s="39">
        <v>65.811000000000007</v>
      </c>
      <c r="I134" s="39">
        <v>11.313000000000001</v>
      </c>
      <c r="J134" s="39">
        <v>4.2919999999999998</v>
      </c>
      <c r="K134" s="39">
        <v>33.107999999999997</v>
      </c>
      <c r="L134" s="39">
        <v>12.298</v>
      </c>
      <c r="M134" s="39">
        <v>12.81</v>
      </c>
      <c r="N134" s="40">
        <v>67.094999999999999</v>
      </c>
      <c r="O134" s="38">
        <v>29.375658000000001</v>
      </c>
      <c r="P134" s="39">
        <v>29.375658000000001</v>
      </c>
      <c r="Q134" s="39">
        <v>83.317905999999994</v>
      </c>
      <c r="R134" s="40">
        <v>29.375658000000001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105.03911655877501</v>
      </c>
      <c r="G135" s="39">
        <v>1556.1350601300001</v>
      </c>
      <c r="H135" s="39">
        <v>1361.61817761375</v>
      </c>
      <c r="I135" s="39">
        <v>259.35584335499993</v>
      </c>
      <c r="J135" s="39">
        <v>985.552204749</v>
      </c>
      <c r="K135" s="39">
        <v>5316.7947887775008</v>
      </c>
      <c r="L135" s="39">
        <v>19451.688251624997</v>
      </c>
      <c r="M135" s="39"/>
      <c r="N135" s="40">
        <v>29825.921985825004</v>
      </c>
      <c r="O135" s="38">
        <v>272.32363552274995</v>
      </c>
      <c r="P135" s="39">
        <v>311.22701202599995</v>
      </c>
      <c r="Q135" s="39">
        <v>389.03376503250001</v>
      </c>
      <c r="R135" s="40">
        <v>0.98036508788189991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0.11</v>
      </c>
      <c r="G136" s="39">
        <v>0.06</v>
      </c>
      <c r="H136" s="39">
        <v>1.1200000000000001</v>
      </c>
      <c r="I136" s="39">
        <v>3.38</v>
      </c>
      <c r="J136" s="39">
        <v>0.2</v>
      </c>
      <c r="K136" s="39">
        <v>0.41</v>
      </c>
      <c r="L136" s="39">
        <v>1.28</v>
      </c>
      <c r="M136" s="39"/>
      <c r="N136" s="40">
        <v>6.22</v>
      </c>
      <c r="O136" s="38">
        <v>229.3587282</v>
      </c>
      <c r="P136" s="39">
        <v>292.7057934</v>
      </c>
      <c r="Q136" s="39">
        <v>489.762989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10.3</v>
      </c>
      <c r="G137" s="39">
        <v>204.3</v>
      </c>
      <c r="H137" s="39">
        <v>870.9</v>
      </c>
      <c r="I137" s="39">
        <v>1413.4</v>
      </c>
      <c r="J137" s="39">
        <v>91.4</v>
      </c>
      <c r="K137" s="39">
        <v>402.6</v>
      </c>
      <c r="L137" s="39">
        <v>18217.7</v>
      </c>
      <c r="M137" s="39">
        <v>110.14</v>
      </c>
      <c r="N137" s="40">
        <v>1919.5</v>
      </c>
      <c r="O137" s="38">
        <v>540.55999999999995</v>
      </c>
      <c r="P137" s="39">
        <v>675.7</v>
      </c>
      <c r="Q137" s="39">
        <v>1434.8</v>
      </c>
      <c r="R137" s="40">
        <v>0.91895199999999999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1235.7667310012</v>
      </c>
      <c r="G140" s="17">
        <f t="shared" si="19"/>
        <v>261.68338900020001</v>
      </c>
      <c r="H140" s="17">
        <f t="shared" si="19"/>
        <v>5972.3842750000003</v>
      </c>
      <c r="I140" s="17">
        <f t="shared" si="19"/>
        <v>10342.893779</v>
      </c>
      <c r="J140" s="17">
        <f t="shared" si="19"/>
        <v>341.34479350000004</v>
      </c>
      <c r="K140" s="17">
        <f t="shared" si="19"/>
        <v>252.527252</v>
      </c>
      <c r="L140" s="17">
        <f t="shared" si="19"/>
        <v>5025.7940140044011</v>
      </c>
      <c r="M140" s="17">
        <f t="shared" si="19"/>
        <v>0</v>
      </c>
      <c r="N140" s="19">
        <f t="shared" si="19"/>
        <v>6257.8233600002004</v>
      </c>
      <c r="O140" s="16">
        <f t="shared" si="19"/>
        <v>989.66671215003191</v>
      </c>
      <c r="P140" s="17">
        <f t="shared" si="19"/>
        <v>2055.5585200000637</v>
      </c>
      <c r="Q140" s="17">
        <f>SUM(Q141:Q149)</f>
        <v>3389.02780700008</v>
      </c>
      <c r="R140" s="19">
        <f t="shared" si="19"/>
        <v>38.602558846000001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562.5</v>
      </c>
      <c r="P141" s="39">
        <v>1263.3</v>
      </c>
      <c r="Q141" s="39">
        <v>1693.6</v>
      </c>
      <c r="R141" s="40">
        <v>12.9375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14.084161</v>
      </c>
      <c r="G142" s="39">
        <v>6.0360690000000004</v>
      </c>
      <c r="H142" s="39">
        <v>3.869275</v>
      </c>
      <c r="I142" s="39">
        <v>7.5837789999999998</v>
      </c>
      <c r="J142" s="39"/>
      <c r="K142" s="39">
        <v>1.8572520000000001</v>
      </c>
      <c r="L142" s="39">
        <v>198.72596399999998</v>
      </c>
      <c r="M142" s="39"/>
      <c r="N142" s="40">
        <v>961.12790999999993</v>
      </c>
      <c r="O142" s="38">
        <v>217.10393999999999</v>
      </c>
      <c r="P142" s="39">
        <v>307.56391499999995</v>
      </c>
      <c r="Q142" s="39">
        <v>361.83990000000006</v>
      </c>
      <c r="R142" s="40">
        <v>21.710394000000001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592.68799999999999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1221.6825700012</v>
      </c>
      <c r="G149" s="39">
        <v>255.64732000020001</v>
      </c>
      <c r="H149" s="39">
        <v>5968.5150000000003</v>
      </c>
      <c r="I149" s="39">
        <v>10335.31</v>
      </c>
      <c r="J149" s="39">
        <v>341.34479350000004</v>
      </c>
      <c r="K149" s="39">
        <v>250.67000000000002</v>
      </c>
      <c r="L149" s="39">
        <v>4827.0680500044009</v>
      </c>
      <c r="M149" s="39"/>
      <c r="N149" s="40">
        <v>5296.6954500002003</v>
      </c>
      <c r="O149" s="38">
        <v>210.06277215003198</v>
      </c>
      <c r="P149" s="39">
        <v>484.69460500006392</v>
      </c>
      <c r="Q149" s="39">
        <v>740.89990700008002</v>
      </c>
      <c r="R149" s="40">
        <v>3.9546648459999996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613.69929400000001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1353.7116146597004</v>
      </c>
      <c r="P155" s="17">
        <f t="shared" si="21"/>
        <v>1801.5522815462671</v>
      </c>
      <c r="Q155" s="17">
        <f>SUM(Q156:Q171)</f>
        <v>2249.3929424301123</v>
      </c>
      <c r="R155" s="19">
        <f t="shared" si="21"/>
        <v>26.050720059474607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369.50400000000002</v>
      </c>
      <c r="P159" s="39">
        <v>492.67200099999997</v>
      </c>
      <c r="Q159" s="39">
        <v>615.84</v>
      </c>
      <c r="R159" s="40">
        <v>6.6510720000000001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204.17457299999998</v>
      </c>
      <c r="P160" s="39">
        <v>272.23276500000003</v>
      </c>
      <c r="Q160" s="39">
        <v>340.29095600000005</v>
      </c>
      <c r="R160" s="40">
        <v>3.6751420000000001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119.00369885970036</v>
      </c>
      <c r="P161" s="39">
        <v>158.6715984796005</v>
      </c>
      <c r="Q161" s="39">
        <v>198.33949809950064</v>
      </c>
      <c r="R161" s="40">
        <v>2.1420665794746068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451.57382500000006</v>
      </c>
      <c r="P162" s="39">
        <v>602.09843499999999</v>
      </c>
      <c r="Q162" s="39">
        <v>752.62304299727839</v>
      </c>
      <c r="R162" s="40">
        <v>8.128328999999999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173.51600000000002</v>
      </c>
      <c r="P163" s="39">
        <v>231.35466666666667</v>
      </c>
      <c r="Q163" s="39">
        <v>289.19333333333333</v>
      </c>
      <c r="R163" s="40">
        <v>3.4703200000000001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16.303404799999999</v>
      </c>
      <c r="P164" s="39">
        <v>18.3413304</v>
      </c>
      <c r="Q164" s="39">
        <v>20.379256000000002</v>
      </c>
      <c r="R164" s="40">
        <v>1.6303404800000001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12.5586</v>
      </c>
      <c r="P165" s="39">
        <v>16.744800000000001</v>
      </c>
      <c r="Q165" s="39">
        <v>20.931000000000001</v>
      </c>
      <c r="R165" s="40">
        <v>0.22605500000000001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1.929514</v>
      </c>
      <c r="P167" s="39">
        <v>2.5726839999999997</v>
      </c>
      <c r="Q167" s="39">
        <v>3.2158560000000005</v>
      </c>
      <c r="R167" s="40">
        <v>3.4730999999999998E-2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613.69929400000001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5.1479989999999995</v>
      </c>
      <c r="P169" s="39">
        <v>6.864001</v>
      </c>
      <c r="Q169" s="39">
        <v>8.58</v>
      </c>
      <c r="R169" s="40">
        <v>9.266400000000001E-2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787.27438600000005</v>
      </c>
      <c r="P173" s="17">
        <f t="shared" si="22"/>
        <v>1092.5084760000002</v>
      </c>
      <c r="Q173" s="17">
        <f>SUM(Q174:Q199)</f>
        <v>1428.9321930000001</v>
      </c>
      <c r="R173" s="19">
        <f t="shared" si="22"/>
        <v>14.170938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9.5506510000000002</v>
      </c>
      <c r="P179" s="39">
        <v>12.734203000000001</v>
      </c>
      <c r="Q179" s="39">
        <v>15.917753000000001</v>
      </c>
      <c r="R179" s="40">
        <v>0.17191199999999998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9.9800259999999987</v>
      </c>
      <c r="P180" s="39">
        <v>13.306701</v>
      </c>
      <c r="Q180" s="39">
        <v>16.633376000000002</v>
      </c>
      <c r="R180" s="40">
        <v>0.17963999999999999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2.293355</v>
      </c>
      <c r="P181" s="39">
        <v>45.867100000000001</v>
      </c>
      <c r="Q181" s="39">
        <v>120.63047299999999</v>
      </c>
      <c r="R181" s="40">
        <v>4.1279999999999997E-2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764.80920000000003</v>
      </c>
      <c r="P182" s="39">
        <v>1019.7456</v>
      </c>
      <c r="Q182" s="39">
        <v>1274.6819999999998</v>
      </c>
      <c r="R182" s="40">
        <v>13.766565999999999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0.57952599999999999</v>
      </c>
      <c r="P184" s="39">
        <v>0.77270099999999997</v>
      </c>
      <c r="Q184" s="39">
        <v>0.9658770000000001</v>
      </c>
      <c r="R184" s="40">
        <v>1.0430999999999999E-2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6.1628000000000002E-2</v>
      </c>
      <c r="P190" s="39">
        <v>8.2170999999999994E-2</v>
      </c>
      <c r="Q190" s="39">
        <v>0.102714</v>
      </c>
      <c r="R190" s="40">
        <v>1.1090000000000002E-3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879.01488600000027</v>
      </c>
      <c r="G204" s="17">
        <f t="shared" ref="G204:R204" si="24">SUM(G205:G226)</f>
        <v>399.09730500000001</v>
      </c>
      <c r="H204" s="17">
        <f t="shared" si="24"/>
        <v>1096.7178760000002</v>
      </c>
      <c r="I204" s="17">
        <f t="shared" si="24"/>
        <v>19.530187000000002</v>
      </c>
      <c r="J204" s="17">
        <f t="shared" si="24"/>
        <v>3.2715480000000001</v>
      </c>
      <c r="K204" s="17">
        <f t="shared" si="24"/>
        <v>1465.4034319999998</v>
      </c>
      <c r="L204" s="17">
        <f t="shared" si="24"/>
        <v>8963.9231390000004</v>
      </c>
      <c r="M204" s="17">
        <f t="shared" si="24"/>
        <v>4223.3922860000002</v>
      </c>
      <c r="N204" s="19">
        <f t="shared" si="24"/>
        <v>468.93934100000001</v>
      </c>
      <c r="O204" s="16">
        <f t="shared" si="24"/>
        <v>5526.1770773511216</v>
      </c>
      <c r="P204" s="17">
        <f t="shared" si="24"/>
        <v>44788.748849340809</v>
      </c>
      <c r="Q204" s="17">
        <f t="shared" si="24"/>
        <v>117820.5879276816</v>
      </c>
      <c r="R204" s="19">
        <f t="shared" si="24"/>
        <v>17.677311692955154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385.05840000000001</v>
      </c>
      <c r="P206" s="39">
        <v>513.51120000000003</v>
      </c>
      <c r="Q206" s="39">
        <v>641.76400000000001</v>
      </c>
      <c r="R206" s="40">
        <v>10.011518399999998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33.5124</v>
      </c>
      <c r="P207" s="39">
        <v>44.683199999999999</v>
      </c>
      <c r="Q207" s="39">
        <v>55.853999999999999</v>
      </c>
      <c r="R207" s="40">
        <v>0.87132240000000005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24.000001000000005</v>
      </c>
      <c r="P213" s="39">
        <v>120.00000100000001</v>
      </c>
      <c r="Q213" s="39">
        <v>480.00000000000006</v>
      </c>
      <c r="R213" s="40">
        <v>3.1189999999999998E-3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84.383338000000023</v>
      </c>
      <c r="P214" s="39">
        <v>1231.1666759999998</v>
      </c>
      <c r="Q214" s="39">
        <v>2199.5000060000002</v>
      </c>
      <c r="R214" s="40">
        <v>4.8098500000000017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879.01488600000027</v>
      </c>
      <c r="G216" s="39">
        <v>399.09730500000001</v>
      </c>
      <c r="H216" s="39">
        <v>1096.7178760000002</v>
      </c>
      <c r="I216" s="39">
        <v>19.530187000000002</v>
      </c>
      <c r="J216" s="39">
        <v>3.2715480000000001</v>
      </c>
      <c r="K216" s="39">
        <v>1465.4034319999998</v>
      </c>
      <c r="L216" s="39">
        <v>8285.6227890000009</v>
      </c>
      <c r="M216" s="39">
        <v>4223.3922860000002</v>
      </c>
      <c r="N216" s="40">
        <v>468.93934100000001</v>
      </c>
      <c r="O216" s="38">
        <v>768.19553400000007</v>
      </c>
      <c r="P216" s="39">
        <v>875.69940300000007</v>
      </c>
      <c r="Q216" s="39">
        <v>997.29042499999991</v>
      </c>
      <c r="R216" s="40">
        <v>1.511029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72.78319835112103</v>
      </c>
      <c r="P217" s="39">
        <v>486.57132034080701</v>
      </c>
      <c r="Q217" s="39">
        <v>970.44263868161397</v>
      </c>
      <c r="R217" s="40">
        <v>0.33480393501515682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678.30034999999998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7.5374999999999996</v>
      </c>
      <c r="P222" s="39">
        <v>10.050000000000001</v>
      </c>
      <c r="Q222" s="39">
        <v>12.5625</v>
      </c>
      <c r="R222" s="40">
        <v>0.13566895794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1693.1115770000001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2129.746705</v>
      </c>
      <c r="P224" s="39">
        <v>21297.467047999995</v>
      </c>
      <c r="Q224" s="39">
        <v>43446.83277999999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2020.9600010000004</v>
      </c>
      <c r="P225" s="39">
        <v>20209.600001000006</v>
      </c>
      <c r="Q225" s="39">
        <v>67323.230000999989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17.951975999999998</v>
      </c>
      <c r="P236" s="17">
        <v>179.519744</v>
      </c>
      <c r="Q236" s="17">
        <v>359.03948300000002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2233.0970358299755</v>
      </c>
      <c r="G238" s="42">
        <f t="shared" si="26"/>
        <v>2425.3819970752002</v>
      </c>
      <c r="H238" s="42">
        <f t="shared" si="26"/>
        <v>9392.3386433387495</v>
      </c>
      <c r="I238" s="42">
        <f t="shared" si="26"/>
        <v>12051.05934138</v>
      </c>
      <c r="J238" s="42">
        <f t="shared" si="26"/>
        <v>2040.2084293290002</v>
      </c>
      <c r="K238" s="42">
        <f t="shared" si="26"/>
        <v>7481.2225976875006</v>
      </c>
      <c r="L238" s="42">
        <f t="shared" si="26"/>
        <v>51674.820193219392</v>
      </c>
      <c r="M238" s="42">
        <f t="shared" si="26"/>
        <v>4346.4334982700002</v>
      </c>
      <c r="N238" s="43">
        <f t="shared" si="26"/>
        <v>38586.664596580209</v>
      </c>
      <c r="O238" s="41">
        <f t="shared" si="26"/>
        <v>10109.286789083604</v>
      </c>
      <c r="P238" s="42">
        <f t="shared" si="26"/>
        <v>52065.345041773144</v>
      </c>
      <c r="Q238" s="42">
        <f t="shared" si="26"/>
        <v>129188.5776832843</v>
      </c>
      <c r="R238" s="43">
        <f t="shared" si="26"/>
        <v>128.24574204631168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76.757999999999981</v>
      </c>
      <c r="P243" s="17">
        <f t="shared" si="28"/>
        <v>498.92700000000002</v>
      </c>
      <c r="Q243" s="17">
        <f>SUM(Q244:Q246)</f>
        <v>1049.0259999999998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76.757999999999981</v>
      </c>
      <c r="P244" s="39">
        <v>498.92700000000002</v>
      </c>
      <c r="Q244" s="39">
        <v>1049.0259999999998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76.757999999999981</v>
      </c>
      <c r="P272" s="42">
        <f t="shared" si="34"/>
        <v>498.92700000000002</v>
      </c>
      <c r="Q272" s="42">
        <f t="shared" si="34"/>
        <v>1049.0259999999998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235.77817800000003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235.77817800000003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7.1899999999999976E-3</v>
      </c>
      <c r="G336" s="17">
        <f t="shared" ref="G336:R336" si="42">SUM(G337:G339)</f>
        <v>575.04320300000018</v>
      </c>
      <c r="H336" s="17">
        <f t="shared" si="42"/>
        <v>8.4355000000000013E-2</v>
      </c>
      <c r="I336" s="17">
        <f t="shared" si="42"/>
        <v>577.43604400000015</v>
      </c>
      <c r="J336" s="17">
        <f t="shared" si="42"/>
        <v>3.0800000000000006E-4</v>
      </c>
      <c r="K336" s="17">
        <f t="shared" si="42"/>
        <v>287.67982200000006</v>
      </c>
      <c r="L336" s="17">
        <f t="shared" si="42"/>
        <v>4.239331</v>
      </c>
      <c r="M336" s="17">
        <f t="shared" si="42"/>
        <v>0</v>
      </c>
      <c r="N336" s="19">
        <f t="shared" si="42"/>
        <v>288.92350400000009</v>
      </c>
      <c r="O336" s="16">
        <f t="shared" si="42"/>
        <v>3156.0315810000011</v>
      </c>
      <c r="P336" s="17">
        <f t="shared" si="42"/>
        <v>3415.4742180000007</v>
      </c>
      <c r="Q336" s="17">
        <f t="shared" si="42"/>
        <v>3469.0606380000008</v>
      </c>
      <c r="R336" s="19">
        <f t="shared" si="42"/>
        <v>1293.8291989999996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7.1899999999999976E-3</v>
      </c>
      <c r="G337" s="23">
        <v>8.0040000000000007E-3</v>
      </c>
      <c r="H337" s="23">
        <v>8.4355000000000013E-2</v>
      </c>
      <c r="I337" s="23">
        <v>2.4008449999999986</v>
      </c>
      <c r="J337" s="23">
        <v>3.0800000000000006E-4</v>
      </c>
      <c r="K337" s="23">
        <v>0.16222</v>
      </c>
      <c r="L337" s="23">
        <v>4.239331</v>
      </c>
      <c r="M337" s="23"/>
      <c r="N337" s="24">
        <v>1.4059019999999998</v>
      </c>
      <c r="O337" s="22">
        <v>280.85558100000009</v>
      </c>
      <c r="P337" s="23">
        <v>540.29821799999991</v>
      </c>
      <c r="Q337" s="23">
        <v>593.884638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575.03519900000015</v>
      </c>
      <c r="H338" s="23"/>
      <c r="I338" s="23">
        <v>575.03519900000015</v>
      </c>
      <c r="J338" s="23"/>
      <c r="K338" s="23">
        <v>287.51760200000007</v>
      </c>
      <c r="L338" s="23"/>
      <c r="M338" s="23"/>
      <c r="N338" s="24">
        <v>287.51760200000007</v>
      </c>
      <c r="O338" s="22">
        <v>2875.1760000000008</v>
      </c>
      <c r="P338" s="23">
        <v>2875.1760000000008</v>
      </c>
      <c r="Q338" s="23">
        <v>2875.1760000000008</v>
      </c>
      <c r="R338" s="24">
        <v>1293.8291989999996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7.1899999999999976E-3</v>
      </c>
      <c r="G341" s="27">
        <f t="shared" si="43"/>
        <v>575.04320300000018</v>
      </c>
      <c r="H341" s="27">
        <f t="shared" si="43"/>
        <v>8.4355000000000013E-2</v>
      </c>
      <c r="I341" s="27">
        <f t="shared" si="43"/>
        <v>577.43604400000015</v>
      </c>
      <c r="J341" s="27">
        <f t="shared" si="43"/>
        <v>235.77848600000002</v>
      </c>
      <c r="K341" s="27">
        <f t="shared" si="43"/>
        <v>287.67982200000006</v>
      </c>
      <c r="L341" s="27">
        <f t="shared" si="43"/>
        <v>4.239331</v>
      </c>
      <c r="M341" s="27">
        <f t="shared" si="43"/>
        <v>0</v>
      </c>
      <c r="N341" s="28">
        <f t="shared" si="43"/>
        <v>288.92350400000009</v>
      </c>
      <c r="O341" s="26">
        <f t="shared" si="43"/>
        <v>3156.0315810000011</v>
      </c>
      <c r="P341" s="27">
        <f t="shared" si="43"/>
        <v>3415.4742180000007</v>
      </c>
      <c r="Q341" s="27">
        <f t="shared" si="43"/>
        <v>3469.0606380000008</v>
      </c>
      <c r="R341" s="28">
        <f t="shared" si="43"/>
        <v>1293.8291989999996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3.227112</v>
      </c>
      <c r="G346" s="17">
        <f t="shared" si="45"/>
        <v>204.05893199999994</v>
      </c>
      <c r="H346" s="17">
        <f t="shared" si="45"/>
        <v>994.97809300000029</v>
      </c>
      <c r="I346" s="17">
        <f t="shared" si="45"/>
        <v>34580.564535999998</v>
      </c>
      <c r="J346" s="17">
        <f t="shared" si="45"/>
        <v>122.17471399999999</v>
      </c>
      <c r="K346" s="17">
        <f t="shared" si="45"/>
        <v>1431.4038120000002</v>
      </c>
      <c r="L346" s="17">
        <f t="shared" si="45"/>
        <v>52656.921881000002</v>
      </c>
      <c r="M346" s="17">
        <f t="shared" si="45"/>
        <v>203.76808800000003</v>
      </c>
      <c r="N346" s="19">
        <f t="shared" si="45"/>
        <v>20391.905258999999</v>
      </c>
      <c r="O346" s="16">
        <f t="shared" si="45"/>
        <v>10836.032398000001</v>
      </c>
      <c r="P346" s="17">
        <f t="shared" si="45"/>
        <v>10836.032398000001</v>
      </c>
      <c r="Q346" s="17">
        <f>SUM(Q347:Q349)</f>
        <v>10836.032398000001</v>
      </c>
      <c r="R346" s="19">
        <f t="shared" si="45"/>
        <v>8888.6058379999995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1.165778</v>
      </c>
      <c r="G347" s="23">
        <v>89.480377999999959</v>
      </c>
      <c r="H347" s="23">
        <v>427.28198100000026</v>
      </c>
      <c r="I347" s="23">
        <v>15183.407501</v>
      </c>
      <c r="J347" s="23">
        <v>44.680921000000012</v>
      </c>
      <c r="K347" s="23">
        <v>627.23716400000012</v>
      </c>
      <c r="L347" s="23">
        <v>18650.474428000001</v>
      </c>
      <c r="M347" s="23">
        <v>89.31752800000001</v>
      </c>
      <c r="N347" s="24">
        <v>8924.8994519999997</v>
      </c>
      <c r="O347" s="22">
        <v>4578.0799040000002</v>
      </c>
      <c r="P347" s="23">
        <v>4578.0799040000002</v>
      </c>
      <c r="Q347" s="23">
        <v>4578.0799040000002</v>
      </c>
      <c r="R347" s="24">
        <v>3760.1137020000001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0.46858899999999992</v>
      </c>
      <c r="G348" s="23">
        <v>35.870748999999996</v>
      </c>
      <c r="H348" s="23">
        <v>170.05998799999995</v>
      </c>
      <c r="I348" s="23">
        <v>6085.2137900000007</v>
      </c>
      <c r="J348" s="23">
        <v>17.483950999999998</v>
      </c>
      <c r="K348" s="23">
        <v>251.53657700000008</v>
      </c>
      <c r="L348" s="23">
        <v>7820.5119080000004</v>
      </c>
      <c r="M348" s="23">
        <v>35.795811</v>
      </c>
      <c r="N348" s="24">
        <v>3576.1827919999992</v>
      </c>
      <c r="O348" s="22">
        <v>1299.4338190000003</v>
      </c>
      <c r="P348" s="23">
        <v>1299.4338190000003</v>
      </c>
      <c r="Q348" s="23">
        <v>1299.4338190000003</v>
      </c>
      <c r="R348" s="24">
        <v>1052.9662109999999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1.5927450000000003</v>
      </c>
      <c r="G349" s="23">
        <v>78.707804999999979</v>
      </c>
      <c r="H349" s="23">
        <v>397.63612400000011</v>
      </c>
      <c r="I349" s="23">
        <v>13311.943245</v>
      </c>
      <c r="J349" s="23">
        <v>60.009841999999978</v>
      </c>
      <c r="K349" s="23">
        <v>552.63007100000004</v>
      </c>
      <c r="L349" s="23">
        <v>26185.935544999997</v>
      </c>
      <c r="M349" s="23">
        <v>78.654749000000024</v>
      </c>
      <c r="N349" s="24">
        <v>7890.8230149999999</v>
      </c>
      <c r="O349" s="22">
        <v>4958.5186750000012</v>
      </c>
      <c r="P349" s="23">
        <v>4958.5186750000012</v>
      </c>
      <c r="Q349" s="23">
        <v>4958.5186750000012</v>
      </c>
      <c r="R349" s="24">
        <v>4075.5259250000004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0.28097699999999998</v>
      </c>
      <c r="G351" s="17">
        <f t="shared" si="46"/>
        <v>18.428013</v>
      </c>
      <c r="H351" s="17">
        <f t="shared" si="46"/>
        <v>98.898065999999986</v>
      </c>
      <c r="I351" s="17">
        <f t="shared" si="46"/>
        <v>3133.9623249999995</v>
      </c>
      <c r="J351" s="17">
        <f t="shared" si="46"/>
        <v>14.155448999999997</v>
      </c>
      <c r="K351" s="17">
        <f t="shared" si="46"/>
        <v>128.59236100000001</v>
      </c>
      <c r="L351" s="17">
        <f t="shared" si="46"/>
        <v>2189.2307979999996</v>
      </c>
      <c r="M351" s="17">
        <f t="shared" si="46"/>
        <v>18.472968000000002</v>
      </c>
      <c r="N351" s="19">
        <f t="shared" si="46"/>
        <v>1853.4149710000004</v>
      </c>
      <c r="O351" s="16">
        <f t="shared" si="46"/>
        <v>3427.4170920000006</v>
      </c>
      <c r="P351" s="17">
        <f t="shared" si="46"/>
        <v>3427.4170920000006</v>
      </c>
      <c r="Q351" s="17">
        <f>SUM(Q352:Q354)</f>
        <v>3427.4170920000006</v>
      </c>
      <c r="R351" s="19">
        <f t="shared" si="46"/>
        <v>2531.8995290000003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0.11340099999999997</v>
      </c>
      <c r="G352" s="23">
        <v>7.4076580000000005</v>
      </c>
      <c r="H352" s="23">
        <v>39.894791999999988</v>
      </c>
      <c r="I352" s="23">
        <v>1259.8829999999998</v>
      </c>
      <c r="J352" s="23">
        <v>5.752107999999998</v>
      </c>
      <c r="K352" s="23">
        <v>51.683492000000015</v>
      </c>
      <c r="L352" s="23">
        <v>856.80747399999973</v>
      </c>
      <c r="M352" s="23">
        <v>7.4267489999999992</v>
      </c>
      <c r="N352" s="24">
        <v>745.22805400000027</v>
      </c>
      <c r="O352" s="22">
        <v>1618.3717780000004</v>
      </c>
      <c r="P352" s="23">
        <v>1618.3717780000004</v>
      </c>
      <c r="Q352" s="23">
        <v>1618.3717780000004</v>
      </c>
      <c r="R352" s="24">
        <v>1199.5880960000006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3.0215000000000002E-2</v>
      </c>
      <c r="G353" s="23">
        <v>2.9311050000000001</v>
      </c>
      <c r="H353" s="23">
        <v>14.578109</v>
      </c>
      <c r="I353" s="23">
        <v>498.93921599999993</v>
      </c>
      <c r="J353" s="23">
        <v>1.5020990000000005</v>
      </c>
      <c r="K353" s="23">
        <v>20.471867000000003</v>
      </c>
      <c r="L353" s="23">
        <v>249.368166</v>
      </c>
      <c r="M353" s="23">
        <v>2.931346</v>
      </c>
      <c r="N353" s="24">
        <v>292.97109599999999</v>
      </c>
      <c r="O353" s="22">
        <v>378.18676400000004</v>
      </c>
      <c r="P353" s="23">
        <v>378.18676400000004</v>
      </c>
      <c r="Q353" s="23">
        <v>378.18676400000004</v>
      </c>
      <c r="R353" s="24">
        <v>256.65553299999999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0.13736100000000001</v>
      </c>
      <c r="G354" s="23">
        <v>8.0892500000000016</v>
      </c>
      <c r="H354" s="23">
        <v>44.425165</v>
      </c>
      <c r="I354" s="23">
        <v>1375.1401089999999</v>
      </c>
      <c r="J354" s="23">
        <v>6.9012419999999999</v>
      </c>
      <c r="K354" s="23">
        <v>56.437002</v>
      </c>
      <c r="L354" s="23">
        <v>1083.0551580000001</v>
      </c>
      <c r="M354" s="23">
        <v>8.1148730000000011</v>
      </c>
      <c r="N354" s="24">
        <v>815.21582100000001</v>
      </c>
      <c r="O354" s="22">
        <v>1430.8585500000004</v>
      </c>
      <c r="P354" s="23">
        <v>1430.8585500000004</v>
      </c>
      <c r="Q354" s="23">
        <v>1430.8585500000004</v>
      </c>
      <c r="R354" s="24">
        <v>1075.6559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0.75952299999999995</v>
      </c>
      <c r="G356" s="17">
        <f t="shared" si="47"/>
        <v>30.377569000000008</v>
      </c>
      <c r="H356" s="17">
        <f t="shared" si="47"/>
        <v>190.84069799999997</v>
      </c>
      <c r="I356" s="17">
        <f t="shared" si="47"/>
        <v>5161.3126109999994</v>
      </c>
      <c r="J356" s="17">
        <f t="shared" si="47"/>
        <v>40.245403000000003</v>
      </c>
      <c r="K356" s="17">
        <f t="shared" si="47"/>
        <v>211.30815700000002</v>
      </c>
      <c r="L356" s="17">
        <f t="shared" si="47"/>
        <v>4568.8946959999994</v>
      </c>
      <c r="M356" s="17">
        <f t="shared" si="47"/>
        <v>30.625570999999994</v>
      </c>
      <c r="N356" s="19">
        <f t="shared" si="47"/>
        <v>3098.3064829999998</v>
      </c>
      <c r="O356" s="16">
        <f t="shared" si="47"/>
        <v>5761.2033280000005</v>
      </c>
      <c r="P356" s="17">
        <f t="shared" si="47"/>
        <v>5761.2033280000005</v>
      </c>
      <c r="Q356" s="17">
        <f>SUM(Q357:Q359)</f>
        <v>5761.2033280000005</v>
      </c>
      <c r="R356" s="19">
        <f t="shared" si="47"/>
        <v>3663.8943710000003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0.49098400000000003</v>
      </c>
      <c r="G357" s="23">
        <v>17.712562000000009</v>
      </c>
      <c r="H357" s="23">
        <v>115.27935399999997</v>
      </c>
      <c r="I357" s="23">
        <v>3008.1141739999989</v>
      </c>
      <c r="J357" s="23">
        <v>26.022238000000002</v>
      </c>
      <c r="K357" s="23">
        <v>123.13657600000001</v>
      </c>
      <c r="L357" s="23">
        <v>2949.302972</v>
      </c>
      <c r="M357" s="23">
        <v>17.881449999999997</v>
      </c>
      <c r="N357" s="24">
        <v>1812.867925</v>
      </c>
      <c r="O357" s="22">
        <v>3622.3534500000005</v>
      </c>
      <c r="P357" s="23">
        <v>3622.3534500000005</v>
      </c>
      <c r="Q357" s="23">
        <v>3622.3534500000005</v>
      </c>
      <c r="R357" s="24">
        <v>2329.8974560000001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0.12480799999999996</v>
      </c>
      <c r="G358" s="23">
        <v>4.1643340000000002</v>
      </c>
      <c r="H358" s="23">
        <v>27.879747999999996</v>
      </c>
      <c r="I358" s="23">
        <v>706.9611789999999</v>
      </c>
      <c r="J358" s="23">
        <v>6.6146820000000002</v>
      </c>
      <c r="K358" s="23">
        <v>28.936153000000004</v>
      </c>
      <c r="L358" s="23">
        <v>749.69144599999981</v>
      </c>
      <c r="M358" s="23">
        <v>4.2087510000000004</v>
      </c>
      <c r="N358" s="24">
        <v>427.44085700000011</v>
      </c>
      <c r="O358" s="22">
        <v>893.82892000000027</v>
      </c>
      <c r="P358" s="23">
        <v>893.82892000000027</v>
      </c>
      <c r="Q358" s="23">
        <v>893.82892000000027</v>
      </c>
      <c r="R358" s="24">
        <v>575.40325900000005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0.143731</v>
      </c>
      <c r="G359" s="23">
        <v>8.5006729999999973</v>
      </c>
      <c r="H359" s="23">
        <v>47.681595999999999</v>
      </c>
      <c r="I359" s="23">
        <v>1446.2372580000003</v>
      </c>
      <c r="J359" s="23">
        <v>7.6084830000000014</v>
      </c>
      <c r="K359" s="23">
        <v>59.235428000000006</v>
      </c>
      <c r="L359" s="23">
        <v>869.90027799999984</v>
      </c>
      <c r="M359" s="23">
        <v>8.5353699999999986</v>
      </c>
      <c r="N359" s="24">
        <v>857.99770099999989</v>
      </c>
      <c r="O359" s="22">
        <v>1245.0209579999998</v>
      </c>
      <c r="P359" s="23">
        <v>1245.0209579999998</v>
      </c>
      <c r="Q359" s="23">
        <v>1245.0209579999998</v>
      </c>
      <c r="R359" s="24">
        <v>758.5936559999999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2.3466000000000001E-2</v>
      </c>
      <c r="G361" s="17">
        <v>14.409237999999998</v>
      </c>
      <c r="H361" s="17">
        <v>61.097379000000011</v>
      </c>
      <c r="I361" s="17">
        <v>2456.1008040000006</v>
      </c>
      <c r="J361" s="17">
        <v>0.68051199999999989</v>
      </c>
      <c r="K361" s="17">
        <v>100.84035500000002</v>
      </c>
      <c r="L361" s="17">
        <v>524.53828799999985</v>
      </c>
      <c r="M361" s="17">
        <v>14.346103999999999</v>
      </c>
      <c r="N361" s="19">
        <v>1423.6328139999998</v>
      </c>
      <c r="O361" s="16">
        <v>130.48016200000001</v>
      </c>
      <c r="P361" s="17">
        <v>130.48016200000001</v>
      </c>
      <c r="Q361" s="17">
        <v>130.48016200000001</v>
      </c>
      <c r="R361" s="19">
        <v>18.160119000000002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0.13880500000000001</v>
      </c>
      <c r="G363" s="17">
        <f t="shared" si="48"/>
        <v>2.7891079999999997</v>
      </c>
      <c r="H363" s="17">
        <f t="shared" si="48"/>
        <v>14.269053000000003</v>
      </c>
      <c r="I363" s="17">
        <f t="shared" si="48"/>
        <v>462.15538100000003</v>
      </c>
      <c r="J363" s="17">
        <f t="shared" si="48"/>
        <v>4.0255739999999998</v>
      </c>
      <c r="K363" s="17">
        <f t="shared" si="48"/>
        <v>19.922498999999998</v>
      </c>
      <c r="L363" s="17">
        <f t="shared" si="48"/>
        <v>3102.3159750000004</v>
      </c>
      <c r="M363" s="17">
        <f t="shared" si="48"/>
        <v>2.7772840000000003</v>
      </c>
      <c r="N363" s="19">
        <f t="shared" si="48"/>
        <v>281.49684999999999</v>
      </c>
      <c r="O363" s="16">
        <f t="shared" si="48"/>
        <v>192.59702700000003</v>
      </c>
      <c r="P363" s="17">
        <f t="shared" si="48"/>
        <v>192.59702700000003</v>
      </c>
      <c r="Q363" s="17">
        <f>SUM(Q364:Q366)</f>
        <v>192.59702700000003</v>
      </c>
      <c r="R363" s="19">
        <f t="shared" si="48"/>
        <v>33.652557000000002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3.3064999999999997E-2</v>
      </c>
      <c r="G364" s="23">
        <v>0.55376300000000001</v>
      </c>
      <c r="H364" s="23">
        <v>2.9332440000000002</v>
      </c>
      <c r="I364" s="23">
        <v>91.215642000000003</v>
      </c>
      <c r="J364" s="23">
        <v>0.95894299999999999</v>
      </c>
      <c r="K364" s="23">
        <v>3.9720840000000002</v>
      </c>
      <c r="L364" s="23">
        <v>739.01192900000001</v>
      </c>
      <c r="M364" s="23">
        <v>0.55143300000000006</v>
      </c>
      <c r="N364" s="24">
        <v>56.133493000000001</v>
      </c>
      <c r="O364" s="22">
        <v>44.977025999999995</v>
      </c>
      <c r="P364" s="23">
        <v>44.977025999999995</v>
      </c>
      <c r="Q364" s="23">
        <v>44.977025999999995</v>
      </c>
      <c r="R364" s="24">
        <v>7.2819719999999997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1.0331000000000002E-2</v>
      </c>
      <c r="G365" s="23">
        <v>0.23150299999999996</v>
      </c>
      <c r="H365" s="23">
        <v>1.1628110000000003</v>
      </c>
      <c r="I365" s="23">
        <v>38.476651000000011</v>
      </c>
      <c r="J365" s="23">
        <v>0.29979</v>
      </c>
      <c r="K365" s="23">
        <v>1.650045</v>
      </c>
      <c r="L365" s="23">
        <v>231.03189600000002</v>
      </c>
      <c r="M365" s="23">
        <v>0.23051899999999995</v>
      </c>
      <c r="N365" s="24">
        <v>23.312417</v>
      </c>
      <c r="O365" s="22">
        <v>19.369119000000001</v>
      </c>
      <c r="P365" s="23">
        <v>19.369119000000001</v>
      </c>
      <c r="Q365" s="23">
        <v>19.369119000000001</v>
      </c>
      <c r="R365" s="24">
        <v>3.0988389999999995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9.5409000000000008E-2</v>
      </c>
      <c r="G366" s="23">
        <v>2.0038419999999997</v>
      </c>
      <c r="H366" s="23">
        <v>10.172998000000002</v>
      </c>
      <c r="I366" s="23">
        <v>332.46308800000003</v>
      </c>
      <c r="J366" s="23">
        <v>2.7668409999999999</v>
      </c>
      <c r="K366" s="23">
        <v>14.300369999999999</v>
      </c>
      <c r="L366" s="23">
        <v>2132.2721500000002</v>
      </c>
      <c r="M366" s="23">
        <v>1.9953320000000003</v>
      </c>
      <c r="N366" s="24">
        <v>202.05094000000003</v>
      </c>
      <c r="O366" s="22">
        <v>128.25088200000002</v>
      </c>
      <c r="P366" s="23">
        <v>128.25088200000002</v>
      </c>
      <c r="Q366" s="23">
        <v>128.25088200000002</v>
      </c>
      <c r="R366" s="24">
        <v>23.271746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92.21793799999999</v>
      </c>
      <c r="G370" s="17">
        <v>38.680757999999997</v>
      </c>
      <c r="H370" s="17">
        <v>2907.5703240000007</v>
      </c>
      <c r="I370" s="17">
        <v>63478.509501000022</v>
      </c>
      <c r="J370" s="17"/>
      <c r="K370" s="17">
        <v>473.73712699999999</v>
      </c>
      <c r="L370" s="17">
        <v>7905.9814900000001</v>
      </c>
      <c r="M370" s="17">
        <v>71.658731999999986</v>
      </c>
      <c r="N370" s="19">
        <v>28168.120058000008</v>
      </c>
      <c r="O370" s="16">
        <v>3582.9366259999997</v>
      </c>
      <c r="P370" s="17">
        <v>6456.392893000002</v>
      </c>
      <c r="Q370" s="17">
        <v>8756.8001500000009</v>
      </c>
      <c r="R370" s="19">
        <v>391.60072000000008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2143.5621799999994</v>
      </c>
      <c r="P372" s="17">
        <v>3969.5595849999991</v>
      </c>
      <c r="Q372" s="17">
        <v>7939.1191860000008</v>
      </c>
      <c r="R372" s="19">
        <v>84.154657000000014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96.647820999999993</v>
      </c>
      <c r="G374" s="27">
        <f t="shared" si="49"/>
        <v>308.74361799999997</v>
      </c>
      <c r="H374" s="27">
        <f t="shared" si="49"/>
        <v>4267.6536130000013</v>
      </c>
      <c r="I374" s="27">
        <f t="shared" si="49"/>
        <v>109272.60515800002</v>
      </c>
      <c r="J374" s="27">
        <f t="shared" si="49"/>
        <v>181.28165200000001</v>
      </c>
      <c r="K374" s="27">
        <f t="shared" si="49"/>
        <v>2365.8043110000003</v>
      </c>
      <c r="L374" s="27">
        <f t="shared" si="49"/>
        <v>70947.883128000001</v>
      </c>
      <c r="M374" s="27">
        <f t="shared" si="49"/>
        <v>341.64874700000001</v>
      </c>
      <c r="N374" s="28">
        <f t="shared" si="49"/>
        <v>55216.876435000006</v>
      </c>
      <c r="O374" s="26">
        <f t="shared" si="49"/>
        <v>26074.228813000002</v>
      </c>
      <c r="P374" s="27">
        <f t="shared" si="49"/>
        <v>30773.682485000005</v>
      </c>
      <c r="Q374" s="27">
        <f t="shared" si="49"/>
        <v>37043.649343000005</v>
      </c>
      <c r="R374" s="28">
        <f t="shared" si="49"/>
        <v>15611.967790999999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1.5932580000000001</v>
      </c>
      <c r="G379" s="17">
        <v>0.53582799999999997</v>
      </c>
      <c r="H379" s="17">
        <v>5.3062769999999979</v>
      </c>
      <c r="I379" s="17">
        <v>88.054857999999996</v>
      </c>
      <c r="J379" s="17">
        <v>1.4763170000000001</v>
      </c>
      <c r="K379" s="17">
        <v>39.504813999999996</v>
      </c>
      <c r="L379" s="17">
        <v>315.28779599999996</v>
      </c>
      <c r="M379" s="17">
        <v>4.0106529999999996</v>
      </c>
      <c r="N379" s="19">
        <v>74.99557200000001</v>
      </c>
      <c r="O379" s="16">
        <v>55.475528000000004</v>
      </c>
      <c r="P379" s="17">
        <v>64.167450999999986</v>
      </c>
      <c r="Q379" s="17">
        <v>67.401921999999985</v>
      </c>
      <c r="R379" s="19">
        <v>14.040328000000002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0.97273600000000016</v>
      </c>
      <c r="H381" s="17">
        <f t="shared" si="51"/>
        <v>4.8636800000000004</v>
      </c>
      <c r="I381" s="17">
        <f t="shared" si="51"/>
        <v>165.36508000000001</v>
      </c>
      <c r="J381" s="17">
        <f t="shared" si="51"/>
        <v>0</v>
      </c>
      <c r="K381" s="17">
        <f t="shared" si="51"/>
        <v>6.809149999999998</v>
      </c>
      <c r="L381" s="17">
        <f t="shared" si="51"/>
        <v>0</v>
      </c>
      <c r="M381" s="17">
        <f t="shared" si="51"/>
        <v>0.97273600000000016</v>
      </c>
      <c r="N381" s="19">
        <f t="shared" si="51"/>
        <v>97.273573999999996</v>
      </c>
      <c r="O381" s="16">
        <f t="shared" si="51"/>
        <v>133.26479900000001</v>
      </c>
      <c r="P381" s="17">
        <f t="shared" si="51"/>
        <v>140.07395199999999</v>
      </c>
      <c r="Q381" s="17">
        <f>SUM(Q382:Q384)</f>
        <v>147.85583299999999</v>
      </c>
      <c r="R381" s="19">
        <f t="shared" si="51"/>
        <v>86.622125999999994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4.9384000000000004E-2</v>
      </c>
      <c r="H382" s="23">
        <v>0.24690899999999999</v>
      </c>
      <c r="I382" s="23">
        <v>8.3947950000000002</v>
      </c>
      <c r="J382" s="23"/>
      <c r="K382" s="23">
        <v>0.34566799999999998</v>
      </c>
      <c r="L382" s="23"/>
      <c r="M382" s="23">
        <v>4.9384000000000004E-2</v>
      </c>
      <c r="N382" s="24">
        <v>4.9381130000000004</v>
      </c>
      <c r="O382" s="22">
        <v>6.7652160000000015</v>
      </c>
      <c r="P382" s="23">
        <v>7.1108859999999989</v>
      </c>
      <c r="Q382" s="23">
        <v>7.5059319999999987</v>
      </c>
      <c r="R382" s="24">
        <v>4.3973910000000007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0.92335200000000017</v>
      </c>
      <c r="H384" s="23">
        <v>4.6167710000000008</v>
      </c>
      <c r="I384" s="23">
        <v>156.97028500000002</v>
      </c>
      <c r="J384" s="23"/>
      <c r="K384" s="23">
        <v>6.4634819999999982</v>
      </c>
      <c r="L384" s="23"/>
      <c r="M384" s="23">
        <v>0.92335200000000017</v>
      </c>
      <c r="N384" s="24">
        <v>92.335460999999995</v>
      </c>
      <c r="O384" s="22">
        <v>126.49958300000002</v>
      </c>
      <c r="P384" s="23">
        <v>132.963066</v>
      </c>
      <c r="Q384" s="23">
        <v>140.34990099999999</v>
      </c>
      <c r="R384" s="24">
        <v>82.224734999999995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5040.6895259999992</v>
      </c>
      <c r="G392" s="17">
        <f t="shared" si="53"/>
        <v>174.622389</v>
      </c>
      <c r="H392" s="17">
        <f t="shared" si="53"/>
        <v>5360.0519300000005</v>
      </c>
      <c r="I392" s="17">
        <f t="shared" si="53"/>
        <v>11675.899851000002</v>
      </c>
      <c r="J392" s="17">
        <f t="shared" si="53"/>
        <v>234.38715600000003</v>
      </c>
      <c r="K392" s="17">
        <f t="shared" si="53"/>
        <v>234572.23846600004</v>
      </c>
      <c r="L392" s="17">
        <f t="shared" si="53"/>
        <v>1691.1310109999999</v>
      </c>
      <c r="M392" s="17">
        <f t="shared" si="53"/>
        <v>1818.5938450000003</v>
      </c>
      <c r="N392" s="19">
        <f t="shared" si="53"/>
        <v>12270.286168000002</v>
      </c>
      <c r="O392" s="16">
        <f t="shared" si="53"/>
        <v>34352.734026999999</v>
      </c>
      <c r="P392" s="17">
        <f t="shared" si="53"/>
        <v>40416.956584999993</v>
      </c>
      <c r="Q392" s="17">
        <f>SUM(Q393:Q395)</f>
        <v>40416.956584999993</v>
      </c>
      <c r="R392" s="19">
        <f t="shared" si="53"/>
        <v>778.96273100000008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114.407307</v>
      </c>
      <c r="G393" s="23">
        <v>15.851834999999999</v>
      </c>
      <c r="H393" s="23">
        <v>131.95915099999999</v>
      </c>
      <c r="I393" s="23">
        <v>1351.6108880000002</v>
      </c>
      <c r="J393" s="23">
        <v>44.155490000000007</v>
      </c>
      <c r="K393" s="23">
        <v>4135.1828309999992</v>
      </c>
      <c r="L393" s="23">
        <v>199.27377100000001</v>
      </c>
      <c r="M393" s="23">
        <v>159.36828199999999</v>
      </c>
      <c r="N393" s="24">
        <v>1800.2194119999999</v>
      </c>
      <c r="O393" s="22">
        <v>1319.7319909999999</v>
      </c>
      <c r="P393" s="23">
        <v>1551.5726679999998</v>
      </c>
      <c r="Q393" s="23">
        <v>1551.5726679999998</v>
      </c>
      <c r="R393" s="24">
        <v>57.581384999999997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24.344218999999999</v>
      </c>
      <c r="G394" s="23">
        <v>6.0860550000000009</v>
      </c>
      <c r="H394" s="23">
        <v>30.430279000000002</v>
      </c>
      <c r="I394" s="23">
        <v>535.57291299999997</v>
      </c>
      <c r="J394" s="23">
        <v>18.258165999999999</v>
      </c>
      <c r="K394" s="23">
        <v>608.60557499999993</v>
      </c>
      <c r="L394" s="23">
        <v>79.118731000000011</v>
      </c>
      <c r="M394" s="23">
        <v>60.860557</v>
      </c>
      <c r="N394" s="24">
        <v>730.32668899999999</v>
      </c>
      <c r="O394" s="22">
        <v>547.37028599999985</v>
      </c>
      <c r="P394" s="23">
        <v>643.02235799999994</v>
      </c>
      <c r="Q394" s="23">
        <v>643.02235799999994</v>
      </c>
      <c r="R394" s="24">
        <v>28.972808999999998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4901.9379999999992</v>
      </c>
      <c r="G395" s="23">
        <v>152.68449899999999</v>
      </c>
      <c r="H395" s="23">
        <v>5197.6625000000004</v>
      </c>
      <c r="I395" s="23">
        <v>9788.7160500000009</v>
      </c>
      <c r="J395" s="23">
        <v>171.97350000000003</v>
      </c>
      <c r="K395" s="23">
        <v>229828.45006000003</v>
      </c>
      <c r="L395" s="23">
        <v>1412.7385089999998</v>
      </c>
      <c r="M395" s="23">
        <v>1598.3650060000002</v>
      </c>
      <c r="N395" s="24">
        <v>9739.7400670000025</v>
      </c>
      <c r="O395" s="22">
        <v>32485.63175</v>
      </c>
      <c r="P395" s="23">
        <v>38222.36155899999</v>
      </c>
      <c r="Q395" s="23">
        <v>38222.36155899999</v>
      </c>
      <c r="R395" s="24">
        <v>692.40853700000014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0.49237300346402268</v>
      </c>
      <c r="G397" s="17">
        <f t="shared" si="54"/>
        <v>0.25725046365331639</v>
      </c>
      <c r="H397" s="17">
        <f t="shared" si="54"/>
        <v>59.690685592552313</v>
      </c>
      <c r="I397" s="17">
        <f t="shared" si="54"/>
        <v>36.246365515637358</v>
      </c>
      <c r="J397" s="17">
        <f t="shared" si="54"/>
        <v>11.36079086169374</v>
      </c>
      <c r="K397" s="17">
        <f t="shared" si="54"/>
        <v>0.50894224838003388</v>
      </c>
      <c r="L397" s="17">
        <f t="shared" si="54"/>
        <v>6297.7827309344511</v>
      </c>
      <c r="M397" s="17">
        <f t="shared" si="54"/>
        <v>0.49154454121822211</v>
      </c>
      <c r="N397" s="19">
        <f t="shared" si="54"/>
        <v>93.991023567076468</v>
      </c>
      <c r="O397" s="16">
        <f t="shared" si="54"/>
        <v>939.14781656211255</v>
      </c>
      <c r="P397" s="17">
        <f t="shared" si="54"/>
        <v>939.14781656211255</v>
      </c>
      <c r="Q397" s="17">
        <f>SUM(Q398:Q401)</f>
        <v>939.14781656211255</v>
      </c>
      <c r="R397" s="19">
        <f t="shared" si="54"/>
        <v>450.57033456514318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2.9094184030758297E-2</v>
      </c>
      <c r="G398" s="23">
        <v>1.5209182886859069E-2</v>
      </c>
      <c r="H398" s="23">
        <v>3.5213197198435759</v>
      </c>
      <c r="I398" s="23">
        <v>2.1384037892886596</v>
      </c>
      <c r="J398" s="23">
        <v>0.67164811109912115</v>
      </c>
      <c r="K398" s="23">
        <v>3.0456180088076559E-2</v>
      </c>
      <c r="L398" s="23">
        <v>517.64517143480452</v>
      </c>
      <c r="M398" s="23">
        <v>2.9026084227892383E-2</v>
      </c>
      <c r="N398" s="24">
        <v>5.5492334713590763</v>
      </c>
      <c r="O398" s="22">
        <v>27.474033950880798</v>
      </c>
      <c r="P398" s="23">
        <v>27.474033950880798</v>
      </c>
      <c r="Q398" s="23">
        <v>27.474033950880798</v>
      </c>
      <c r="R398" s="24">
        <v>13.171986587319706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3.3615731320960018E-2</v>
      </c>
      <c r="G399" s="23">
        <v>1.7543196616663759E-2</v>
      </c>
      <c r="H399" s="23">
        <v>4.0891842836300487</v>
      </c>
      <c r="I399" s="23">
        <v>2.4827897331207445</v>
      </c>
      <c r="J399" s="23">
        <v>0.77481055105841667</v>
      </c>
      <c r="K399" s="23">
        <v>3.3825223984452722E-2</v>
      </c>
      <c r="L399" s="23">
        <v>79.707965049496806</v>
      </c>
      <c r="M399" s="23">
        <v>3.360525668778537E-2</v>
      </c>
      <c r="N399" s="24">
        <v>6.4282806573962752</v>
      </c>
      <c r="O399" s="22">
        <v>47.098546171376483</v>
      </c>
      <c r="P399" s="23">
        <v>47.098546171376483</v>
      </c>
      <c r="Q399" s="23">
        <v>47.098546171376483</v>
      </c>
      <c r="R399" s="24">
        <v>22.605109471429749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9.8423401195548627E-2</v>
      </c>
      <c r="G400" s="23">
        <v>5.1619869819587841E-2</v>
      </c>
      <c r="H400" s="23">
        <v>11.795324027528236</v>
      </c>
      <c r="I400" s="23">
        <v>7.1656156602644465</v>
      </c>
      <c r="J400" s="23">
        <v>2.279054091497938</v>
      </c>
      <c r="K400" s="23">
        <v>0.11077578420342282</v>
      </c>
      <c r="L400" s="23">
        <v>4694.1952546234361</v>
      </c>
      <c r="M400" s="23">
        <v>9.7805782045154901E-2</v>
      </c>
      <c r="N400" s="24">
        <v>18.678179209856751</v>
      </c>
      <c r="O400" s="22">
        <v>142.51750254178768</v>
      </c>
      <c r="P400" s="23">
        <v>142.51750254178768</v>
      </c>
      <c r="Q400" s="23">
        <v>142.51750254178768</v>
      </c>
      <c r="R400" s="24">
        <v>68.240137231830403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0.33123968691675576</v>
      </c>
      <c r="G401" s="23">
        <v>0.17287821433020573</v>
      </c>
      <c r="H401" s="23">
        <v>40.284857561550453</v>
      </c>
      <c r="I401" s="23">
        <v>24.459556332963508</v>
      </c>
      <c r="J401" s="23">
        <v>7.6352781080382641</v>
      </c>
      <c r="K401" s="23">
        <v>0.33388506010408175</v>
      </c>
      <c r="L401" s="23">
        <v>1006.2343398267136</v>
      </c>
      <c r="M401" s="23">
        <v>0.33110741825738943</v>
      </c>
      <c r="N401" s="24">
        <v>63.335330228464365</v>
      </c>
      <c r="O401" s="22">
        <v>722.05773389806757</v>
      </c>
      <c r="P401" s="23">
        <v>722.05773389806757</v>
      </c>
      <c r="Q401" s="23">
        <v>722.05773389806757</v>
      </c>
      <c r="R401" s="24">
        <v>346.55310127456329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21.085905999999998</v>
      </c>
      <c r="H403" s="17">
        <v>105.42954999999996</v>
      </c>
      <c r="I403" s="17">
        <v>3584.6047039999989</v>
      </c>
      <c r="J403" s="17"/>
      <c r="K403" s="17">
        <v>147.60136499999999</v>
      </c>
      <c r="L403" s="17"/>
      <c r="M403" s="17">
        <v>21.085905999999998</v>
      </c>
      <c r="N403" s="19">
        <v>2108.5910000000003</v>
      </c>
      <c r="O403" s="16">
        <v>4440.7084499999983</v>
      </c>
      <c r="P403" s="17">
        <v>4440.7084499999983</v>
      </c>
      <c r="Q403" s="17">
        <v>4440.7084499999983</v>
      </c>
      <c r="R403" s="19">
        <v>2544.5476920000001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0.27280599999999999</v>
      </c>
      <c r="H405" s="17">
        <v>1.3640500000000004</v>
      </c>
      <c r="I405" s="17">
        <v>46.377702000000014</v>
      </c>
      <c r="J405" s="17"/>
      <c r="K405" s="17">
        <v>1.9096679999999999</v>
      </c>
      <c r="L405" s="17"/>
      <c r="M405" s="17">
        <v>0.27280599999999999</v>
      </c>
      <c r="N405" s="19">
        <v>27.280998000000011</v>
      </c>
      <c r="O405" s="16">
        <v>45.626380000000005</v>
      </c>
      <c r="P405" s="17">
        <v>45.626380000000005</v>
      </c>
      <c r="Q405" s="17">
        <v>45.626380000000005</v>
      </c>
      <c r="R405" s="19">
        <v>17.536565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13.583359000000003</v>
      </c>
      <c r="H407" s="17">
        <v>67.916792000000001</v>
      </c>
      <c r="I407" s="17">
        <v>2309.1704239999999</v>
      </c>
      <c r="J407" s="17"/>
      <c r="K407" s="17">
        <v>95.083485999999979</v>
      </c>
      <c r="L407" s="17"/>
      <c r="M407" s="17">
        <v>13.583359000000003</v>
      </c>
      <c r="N407" s="19">
        <v>1358.3355450000004</v>
      </c>
      <c r="O407" s="16">
        <v>3215.9711070000003</v>
      </c>
      <c r="P407" s="17">
        <v>3215.9711070000003</v>
      </c>
      <c r="Q407" s="17">
        <v>3215.9711070000003</v>
      </c>
      <c r="R407" s="19">
        <v>1936.6583050000002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5042.7751570034634</v>
      </c>
      <c r="G413" s="27">
        <f t="shared" si="55"/>
        <v>211.33027446365332</v>
      </c>
      <c r="H413" s="27">
        <f t="shared" si="55"/>
        <v>5604.6229645925532</v>
      </c>
      <c r="I413" s="27">
        <f t="shared" si="55"/>
        <v>17905.718984515639</v>
      </c>
      <c r="J413" s="27">
        <f t="shared" si="55"/>
        <v>247.22426386169377</v>
      </c>
      <c r="K413" s="27">
        <f t="shared" si="55"/>
        <v>234863.65589124843</v>
      </c>
      <c r="L413" s="27">
        <f t="shared" si="55"/>
        <v>8304.2015379344521</v>
      </c>
      <c r="M413" s="27">
        <f t="shared" si="55"/>
        <v>1859.0108495412185</v>
      </c>
      <c r="N413" s="28">
        <f t="shared" si="55"/>
        <v>16030.753880567079</v>
      </c>
      <c r="O413" s="26">
        <f t="shared" si="55"/>
        <v>43182.928107562111</v>
      </c>
      <c r="P413" s="27">
        <f t="shared" si="55"/>
        <v>49262.651741562106</v>
      </c>
      <c r="Q413" s="27">
        <f t="shared" si="55"/>
        <v>49273.668093562104</v>
      </c>
      <c r="R413" s="28">
        <f t="shared" si="55"/>
        <v>5828.938081565143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301.03433263690113</v>
      </c>
      <c r="G418" s="17">
        <f t="shared" ref="G418:R418" si="57">SUM(G419:G427)</f>
        <v>762.67229562972739</v>
      </c>
      <c r="H418" s="17">
        <f t="shared" si="57"/>
        <v>729.18097762445166</v>
      </c>
      <c r="I418" s="17">
        <f t="shared" si="57"/>
        <v>1783.2016155736453</v>
      </c>
      <c r="J418" s="17">
        <f t="shared" si="57"/>
        <v>239.57632453870113</v>
      </c>
      <c r="K418" s="17">
        <f t="shared" si="57"/>
        <v>452.2494358427241</v>
      </c>
      <c r="L418" s="17">
        <f t="shared" si="57"/>
        <v>2592.3790280663648</v>
      </c>
      <c r="M418" s="17">
        <f t="shared" si="57"/>
        <v>26.230381053391998</v>
      </c>
      <c r="N418" s="19">
        <f t="shared" si="57"/>
        <v>2750.1011270983649</v>
      </c>
      <c r="O418" s="16">
        <f t="shared" si="57"/>
        <v>2057.3540245872105</v>
      </c>
      <c r="P418" s="17">
        <f t="shared" si="57"/>
        <v>2062.4647449072104</v>
      </c>
      <c r="Q418" s="17">
        <f t="shared" si="57"/>
        <v>2143.0203643472105</v>
      </c>
      <c r="R418" s="19">
        <f t="shared" si="57"/>
        <v>2.0070578461475002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94.4281144192</v>
      </c>
      <c r="G419" s="23">
        <v>112.83877115843998</v>
      </c>
      <c r="H419" s="23">
        <v>153.00182891173762</v>
      </c>
      <c r="I419" s="23">
        <v>145.10649430237373</v>
      </c>
      <c r="J419" s="23">
        <v>125.336067024</v>
      </c>
      <c r="K419" s="23">
        <v>132.06480060129761</v>
      </c>
      <c r="L419" s="23">
        <v>595.01900323864004</v>
      </c>
      <c r="M419" s="23">
        <v>20.259140339711998</v>
      </c>
      <c r="N419" s="24">
        <v>122.90244227064001</v>
      </c>
      <c r="O419" s="22">
        <v>40.105398606400001</v>
      </c>
      <c r="P419" s="23">
        <v>40.20023892639999</v>
      </c>
      <c r="Q419" s="23">
        <v>40.330644366399994</v>
      </c>
      <c r="R419" s="24">
        <v>1.4121651315600003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1.2335862177011485</v>
      </c>
      <c r="G420" s="23">
        <v>1.1980074712875</v>
      </c>
      <c r="H420" s="23">
        <v>1.4250227127140001</v>
      </c>
      <c r="I420" s="23">
        <v>1.4250022712713999</v>
      </c>
      <c r="J420" s="23">
        <v>8.740988514701149</v>
      </c>
      <c r="K420" s="23">
        <v>1.2950152414264999</v>
      </c>
      <c r="L420" s="23">
        <v>1.295044827725</v>
      </c>
      <c r="M420" s="23">
        <v>3.3471367999999999E-4</v>
      </c>
      <c r="N420" s="24">
        <v>4.4827724999999999E-5</v>
      </c>
      <c r="O420" s="22">
        <v>4.5597780810336497E-2</v>
      </c>
      <c r="P420" s="23">
        <v>4.5597780810336497E-2</v>
      </c>
      <c r="Q420" s="23">
        <v>4.5597780810336497E-2</v>
      </c>
      <c r="R420" s="24">
        <v>1.3299445875E-3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18.055069199999998</v>
      </c>
      <c r="P421" s="23">
        <v>18.055069199999998</v>
      </c>
      <c r="Q421" s="23">
        <v>18.055069199999998</v>
      </c>
      <c r="R421" s="24">
        <v>0.45137672999999995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187.08838799999998</v>
      </c>
      <c r="G423" s="23">
        <v>636.89663999999993</v>
      </c>
      <c r="H423" s="23">
        <v>557.28456000000006</v>
      </c>
      <c r="I423" s="23">
        <v>1592.2416000000001</v>
      </c>
      <c r="J423" s="23">
        <v>91.553892000000005</v>
      </c>
      <c r="K423" s="23">
        <v>318.44831999999997</v>
      </c>
      <c r="L423" s="23">
        <v>1990.3019999999999</v>
      </c>
      <c r="M423" s="23">
        <v>5.9709060000000003</v>
      </c>
      <c r="N423" s="24">
        <v>2627.1986400000001</v>
      </c>
      <c r="O423" s="22">
        <v>1.839156</v>
      </c>
      <c r="P423" s="23">
        <v>6.8550359999999992</v>
      </c>
      <c r="Q423" s="23">
        <v>86.941919999999996</v>
      </c>
      <c r="R423" s="24">
        <v>6.4370040000000003E-2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1.4710000000000001E-3</v>
      </c>
      <c r="G425" s="23">
        <v>0.17652000000000001</v>
      </c>
      <c r="H425" s="23">
        <v>2.3536000000000001E-2</v>
      </c>
      <c r="I425" s="23">
        <v>3.6186600000000002</v>
      </c>
      <c r="J425" s="23">
        <v>2.3830200000000001</v>
      </c>
      <c r="K425" s="23">
        <v>0.44129999999999997</v>
      </c>
      <c r="L425" s="23"/>
      <c r="M425" s="23"/>
      <c r="N425" s="24"/>
      <c r="O425" s="22"/>
      <c r="P425" s="23"/>
      <c r="Q425" s="23">
        <v>0.33833000000000002</v>
      </c>
      <c r="R425" s="24">
        <v>7.7815999999999996E-2</v>
      </c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18.282772999999999</v>
      </c>
      <c r="G427" s="23">
        <v>11.562357000000002</v>
      </c>
      <c r="H427" s="23">
        <v>17.44603</v>
      </c>
      <c r="I427" s="23">
        <v>40.80985900000001</v>
      </c>
      <c r="J427" s="23">
        <v>11.562357000000002</v>
      </c>
      <c r="K427" s="23"/>
      <c r="L427" s="23">
        <v>5.7629800000000024</v>
      </c>
      <c r="M427" s="23"/>
      <c r="N427" s="24"/>
      <c r="O427" s="22">
        <v>1997.3088030000001</v>
      </c>
      <c r="P427" s="23">
        <v>1997.3088030000001</v>
      </c>
      <c r="Q427" s="23">
        <v>1997.3088030000001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8.0611579999999989</v>
      </c>
      <c r="P429" s="17">
        <f t="shared" si="58"/>
        <v>11.686793999999997</v>
      </c>
      <c r="Q429" s="17">
        <f>SUM(Q430:Q432)</f>
        <v>16.443017000000001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8.0375379999999996</v>
      </c>
      <c r="P430" s="35">
        <v>11.530051999999998</v>
      </c>
      <c r="Q430" s="35">
        <v>16.111637000000002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2.3620000000000002E-2</v>
      </c>
      <c r="P431" s="23">
        <v>0.15674199999999999</v>
      </c>
      <c r="Q431" s="23">
        <v>0.33138000000000001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304.64979799999992</v>
      </c>
      <c r="G434" s="17">
        <v>533.1371459999998</v>
      </c>
      <c r="H434" s="17">
        <v>76.162449000000009</v>
      </c>
      <c r="I434" s="17">
        <v>1066.2742919999998</v>
      </c>
      <c r="J434" s="17"/>
      <c r="K434" s="17"/>
      <c r="L434" s="17">
        <v>5102.8841080000011</v>
      </c>
      <c r="M434" s="17">
        <v>228.48734999999999</v>
      </c>
      <c r="N434" s="19">
        <v>137473.22108300001</v>
      </c>
      <c r="O434" s="16">
        <v>35110.889152000011</v>
      </c>
      <c r="P434" s="17">
        <v>37243.437740000008</v>
      </c>
      <c r="Q434" s="17">
        <v>37928.899779000007</v>
      </c>
      <c r="R434" s="19">
        <v>19627.063195000002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1.0283579999999999</v>
      </c>
      <c r="G436" s="17">
        <f t="shared" si="59"/>
        <v>0.38006199999999984</v>
      </c>
      <c r="H436" s="17">
        <f t="shared" si="59"/>
        <v>1.0245800000000003</v>
      </c>
      <c r="I436" s="17">
        <f t="shared" si="59"/>
        <v>0.93919799999999987</v>
      </c>
      <c r="J436" s="17">
        <f t="shared" si="59"/>
        <v>112.58291499999997</v>
      </c>
      <c r="K436" s="17">
        <f t="shared" si="59"/>
        <v>1.3094379999999997</v>
      </c>
      <c r="L436" s="17">
        <f t="shared" si="59"/>
        <v>2.2690349999999997</v>
      </c>
      <c r="M436" s="17">
        <f t="shared" si="59"/>
        <v>1.4945529999999998</v>
      </c>
      <c r="N436" s="19">
        <f t="shared" si="59"/>
        <v>12.098504000000002</v>
      </c>
      <c r="O436" s="16">
        <f t="shared" si="59"/>
        <v>2.6218930000000009</v>
      </c>
      <c r="P436" s="17">
        <f t="shared" si="59"/>
        <v>2.6218930000000009</v>
      </c>
      <c r="Q436" s="17">
        <f>SUM(Q437:Q438)</f>
        <v>2.9135559999999994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1.0283579999999999</v>
      </c>
      <c r="G437" s="23">
        <v>0.38006199999999984</v>
      </c>
      <c r="H437" s="23">
        <v>1.0245800000000003</v>
      </c>
      <c r="I437" s="23">
        <v>0.93919799999999987</v>
      </c>
      <c r="J437" s="23">
        <v>112.58291499999997</v>
      </c>
      <c r="K437" s="23">
        <v>1.3094379999999997</v>
      </c>
      <c r="L437" s="23">
        <v>2.2690349999999997</v>
      </c>
      <c r="M437" s="23">
        <v>1.4945529999999998</v>
      </c>
      <c r="N437" s="24">
        <v>12.098504000000002</v>
      </c>
      <c r="O437" s="22">
        <v>2.6218930000000009</v>
      </c>
      <c r="P437" s="23">
        <v>2.6218930000000009</v>
      </c>
      <c r="Q437" s="23">
        <v>2.9135559999999994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5.7623929999999968</v>
      </c>
      <c r="P440" s="17">
        <f t="shared" si="60"/>
        <v>5.7623929999999968</v>
      </c>
      <c r="Q440" s="17">
        <f>SUM(Q441:Q447)</f>
        <v>5.7623929999999968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1.2039159999999998</v>
      </c>
      <c r="P441" s="23">
        <v>1.2039159999999998</v>
      </c>
      <c r="Q441" s="23">
        <v>1.2039159999999998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4.4912889999999974</v>
      </c>
      <c r="P442" s="23">
        <v>4.4912889999999974</v>
      </c>
      <c r="Q442" s="23">
        <v>4.4912889999999974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6.7187999999999998E-2</v>
      </c>
      <c r="P445" s="23">
        <v>6.7187999999999998E-2</v>
      </c>
      <c r="Q445" s="23">
        <v>6.7187999999999998E-2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606.71248863690107</v>
      </c>
      <c r="G449" s="27">
        <f t="shared" si="61"/>
        <v>1296.1895036297271</v>
      </c>
      <c r="H449" s="27">
        <f t="shared" si="61"/>
        <v>806.36800662445171</v>
      </c>
      <c r="I449" s="27">
        <f t="shared" si="61"/>
        <v>2850.4151055736452</v>
      </c>
      <c r="J449" s="27">
        <f t="shared" si="61"/>
        <v>352.15923953870112</v>
      </c>
      <c r="K449" s="27">
        <f t="shared" si="61"/>
        <v>453.5588738427241</v>
      </c>
      <c r="L449" s="27">
        <f t="shared" si="61"/>
        <v>7697.5321710663666</v>
      </c>
      <c r="M449" s="27">
        <f t="shared" si="61"/>
        <v>256.21228405339201</v>
      </c>
      <c r="N449" s="28">
        <f t="shared" si="61"/>
        <v>140235.42071409838</v>
      </c>
      <c r="O449" s="26">
        <f t="shared" si="61"/>
        <v>37184.688620587222</v>
      </c>
      <c r="P449" s="27">
        <f t="shared" si="61"/>
        <v>39325.973564907217</v>
      </c>
      <c r="Q449" s="27">
        <f t="shared" si="61"/>
        <v>40097.039109347214</v>
      </c>
      <c r="R449" s="28">
        <f t="shared" si="61"/>
        <v>19629.070252846152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2065.9393699999996</v>
      </c>
      <c r="P454" s="17">
        <f t="shared" si="63"/>
        <v>46901.980672000005</v>
      </c>
      <c r="Q454" s="17">
        <f>SUM(Q455:Q460)</f>
        <v>46901.980672000005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297.08409599999999</v>
      </c>
      <c r="P455" s="23">
        <v>7724.1864959999994</v>
      </c>
      <c r="Q455" s="23">
        <v>7724.1864959999994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1404.6662379999996</v>
      </c>
      <c r="P456" s="23">
        <v>30036.360808000009</v>
      </c>
      <c r="Q456" s="23">
        <v>30036.360808000009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7.1490000000000009</v>
      </c>
      <c r="P457" s="23">
        <v>185.874</v>
      </c>
      <c r="Q457" s="23">
        <v>185.874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24.383700000000001</v>
      </c>
      <c r="P458" s="23">
        <v>633.97619999999984</v>
      </c>
      <c r="Q458" s="23">
        <v>633.97619999999984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122.67781199999997</v>
      </c>
      <c r="P459" s="23">
        <v>2862.1415539999994</v>
      </c>
      <c r="Q459" s="23">
        <v>2862.1415539999994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209.97852399999994</v>
      </c>
      <c r="P460" s="23">
        <v>5459.4416139999994</v>
      </c>
      <c r="Q460" s="23">
        <v>5459.4416139999994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3.0019930000000006</v>
      </c>
      <c r="G470" s="17">
        <f t="shared" si="65"/>
        <v>412.77389400000004</v>
      </c>
      <c r="H470" s="17">
        <f t="shared" si="65"/>
        <v>37.524896999999996</v>
      </c>
      <c r="I470" s="17">
        <f t="shared" si="65"/>
        <v>34.241470999999997</v>
      </c>
      <c r="J470" s="17">
        <f t="shared" si="65"/>
        <v>65.668575000000004</v>
      </c>
      <c r="K470" s="17">
        <f t="shared" si="65"/>
        <v>24.391185</v>
      </c>
      <c r="L470" s="17">
        <f t="shared" si="65"/>
        <v>51.596738000000002</v>
      </c>
      <c r="M470" s="17">
        <f t="shared" si="65"/>
        <v>9.3812270000000009</v>
      </c>
      <c r="N470" s="19">
        <f t="shared" si="65"/>
        <v>262.67429700000002</v>
      </c>
      <c r="O470" s="16">
        <f t="shared" si="65"/>
        <v>2532.9307049999998</v>
      </c>
      <c r="P470" s="17">
        <f t="shared" si="65"/>
        <v>2673.6490760000002</v>
      </c>
      <c r="Q470" s="17">
        <f>SUM(Q471:Q475)</f>
        <v>2720.555198</v>
      </c>
      <c r="R470" s="19">
        <f t="shared" si="65"/>
        <v>234.53062100000002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3.0019930000000006</v>
      </c>
      <c r="G475" s="23">
        <v>412.77389400000004</v>
      </c>
      <c r="H475" s="23">
        <v>37.524896999999996</v>
      </c>
      <c r="I475" s="23">
        <v>34.241470999999997</v>
      </c>
      <c r="J475" s="23">
        <v>65.668575000000004</v>
      </c>
      <c r="K475" s="23">
        <v>24.391185</v>
      </c>
      <c r="L475" s="23">
        <v>51.596738000000002</v>
      </c>
      <c r="M475" s="23">
        <v>9.3812270000000009</v>
      </c>
      <c r="N475" s="24">
        <v>262.67429700000002</v>
      </c>
      <c r="O475" s="22">
        <v>2532.9307049999998</v>
      </c>
      <c r="P475" s="23">
        <v>2673.6490760000002</v>
      </c>
      <c r="Q475" s="23">
        <v>2720.555198</v>
      </c>
      <c r="R475" s="24">
        <v>234.53062100000002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1916.7899630000006</v>
      </c>
      <c r="P520" s="17">
        <f t="shared" si="70"/>
        <v>11285.274448</v>
      </c>
      <c r="Q520" s="17">
        <f>SUM(Q521:Q524)</f>
        <v>42504.321844999999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1916.7899630000006</v>
      </c>
      <c r="P524" s="23">
        <v>11285.274448</v>
      </c>
      <c r="Q524" s="23">
        <v>42504.321844999999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3.0019930000000006</v>
      </c>
      <c r="G526" s="27">
        <f t="shared" si="71"/>
        <v>412.77389400000004</v>
      </c>
      <c r="H526" s="27">
        <f t="shared" si="71"/>
        <v>37.524896999999996</v>
      </c>
      <c r="I526" s="27">
        <f t="shared" si="71"/>
        <v>34.241470999999997</v>
      </c>
      <c r="J526" s="27">
        <f t="shared" si="71"/>
        <v>65.668575000000004</v>
      </c>
      <c r="K526" s="27">
        <f t="shared" si="71"/>
        <v>24.391185</v>
      </c>
      <c r="L526" s="27">
        <f t="shared" si="71"/>
        <v>51.596738000000002</v>
      </c>
      <c r="M526" s="27">
        <f t="shared" si="71"/>
        <v>9.3812270000000009</v>
      </c>
      <c r="N526" s="28">
        <f t="shared" si="71"/>
        <v>262.67429700000002</v>
      </c>
      <c r="O526" s="26">
        <f t="shared" si="71"/>
        <v>6515.660038</v>
      </c>
      <c r="P526" s="27">
        <f t="shared" si="71"/>
        <v>60860.904196000003</v>
      </c>
      <c r="Q526" s="27">
        <f t="shared" si="71"/>
        <v>92126.857715000006</v>
      </c>
      <c r="R526" s="28">
        <f t="shared" si="71"/>
        <v>234.53062100000002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36710.357089000012</v>
      </c>
      <c r="P557" s="17">
        <f t="shared" si="75"/>
        <v>44868.214225999996</v>
      </c>
      <c r="Q557" s="17">
        <f>SUM(Q558:Q559)</f>
        <v>69341.785619000002</v>
      </c>
      <c r="R557" s="19">
        <f t="shared" si="75"/>
        <v>3303.9321409999998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30702.133254000008</v>
      </c>
      <c r="P558" s="23">
        <v>37524.829528999995</v>
      </c>
      <c r="Q558" s="23">
        <v>57992.918365999998</v>
      </c>
      <c r="R558" s="24">
        <v>2763.1919979999998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6008.2238350000007</v>
      </c>
      <c r="P559" s="23">
        <v>7343.3846970000022</v>
      </c>
      <c r="Q559" s="23">
        <v>11348.867253000004</v>
      </c>
      <c r="R559" s="24">
        <v>540.74014299999988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36710.357089000012</v>
      </c>
      <c r="P653" s="27">
        <f t="shared" si="87"/>
        <v>44868.214225999996</v>
      </c>
      <c r="Q653" s="27">
        <f t="shared" si="87"/>
        <v>69341.785619000002</v>
      </c>
      <c r="R653" s="28">
        <f t="shared" si="87"/>
        <v>3303.9321409999998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2005&amp;CTOTAL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4.3865124572555292</v>
      </c>
      <c r="H4" s="188">
        <f t="shared" si="1"/>
        <v>5.8507599905250647</v>
      </c>
      <c r="I4" s="188">
        <f t="shared" si="1"/>
        <v>35.255580721111436</v>
      </c>
      <c r="J4" s="188">
        <f t="shared" si="1"/>
        <v>24.562444674397245</v>
      </c>
      <c r="K4" s="188">
        <f t="shared" si="1"/>
        <v>6.7984088614785332</v>
      </c>
      <c r="L4" s="188">
        <f t="shared" si="0"/>
        <v>72.467195008752228</v>
      </c>
      <c r="M4" s="189">
        <f t="shared" si="0"/>
        <v>2.4537330150508998E-3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4.1021602996363393</v>
      </c>
      <c r="H5" s="113">
        <v>0.57501525968553624</v>
      </c>
      <c r="I5" s="113">
        <v>27.408743037331039</v>
      </c>
      <c r="J5" s="113">
        <v>21.57218602200658</v>
      </c>
      <c r="K5" s="113">
        <v>1.4882125147449599</v>
      </c>
      <c r="L5" s="113">
        <v>51.044157376749126</v>
      </c>
      <c r="M5" s="24">
        <v>2.4077634438909997E-3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0.1707668933867926</v>
      </c>
      <c r="H6" s="113">
        <v>1.2159293901542216</v>
      </c>
      <c r="I6" s="113">
        <v>0.51131653897116036</v>
      </c>
      <c r="J6" s="113">
        <v>0.42395345875367496</v>
      </c>
      <c r="K6" s="113">
        <v>0.35186126224126757</v>
      </c>
      <c r="L6" s="113">
        <v>2.5030604972020321</v>
      </c>
      <c r="M6" s="24">
        <v>2.38127297667E-5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2.432535693E-2</v>
      </c>
      <c r="H7" s="113">
        <v>3.7263429166415998</v>
      </c>
      <c r="I7" s="113">
        <v>6.0436852755623995</v>
      </c>
      <c r="J7" s="113">
        <v>1.9650815983623999</v>
      </c>
      <c r="K7" s="113">
        <v>1.6127829415624002</v>
      </c>
      <c r="L7" s="113">
        <v>13.347892732128798</v>
      </c>
      <c r="M7" s="24">
        <v>2.2000000000000003E-5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2.4495979399863504E-2</v>
      </c>
      <c r="H8" s="113">
        <v>0.17734727383842203</v>
      </c>
      <c r="I8" s="113">
        <v>0.49931695606888615</v>
      </c>
      <c r="J8" s="113">
        <v>0.35087698743686679</v>
      </c>
      <c r="K8" s="113">
        <v>2.91328710788668</v>
      </c>
      <c r="L8" s="113">
        <v>3.9408287142292378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6.4763927902533158E-2</v>
      </c>
      <c r="H9" s="113">
        <v>0.15612515020528539</v>
      </c>
      <c r="I9" s="113">
        <v>0.79251891317794187</v>
      </c>
      <c r="J9" s="113">
        <v>0.25034660783772367</v>
      </c>
      <c r="K9" s="113">
        <v>0.43226503504322639</v>
      </c>
      <c r="L9" s="113">
        <v>1.6312556884430274</v>
      </c>
      <c r="M9" s="24">
        <v>1.5684139320000001E-7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1.0518127794E-2</v>
      </c>
      <c r="H11" s="111">
        <f t="shared" si="3"/>
        <v>0.98482944053088006</v>
      </c>
      <c r="I11" s="111">
        <f t="shared" si="3"/>
        <v>1.5764310735163201</v>
      </c>
      <c r="J11" s="111">
        <f t="shared" si="3"/>
        <v>0.49254462007632005</v>
      </c>
      <c r="K11" s="111">
        <f t="shared" si="3"/>
        <v>0.39406960231631999</v>
      </c>
      <c r="L11" s="111">
        <f t="shared" si="2"/>
        <v>3.4478747364398403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1.0518127794E-2</v>
      </c>
      <c r="H14" s="113">
        <v>0.98482944053088006</v>
      </c>
      <c r="I14" s="113">
        <v>1.5764310735163201</v>
      </c>
      <c r="J14" s="113">
        <v>0.49254462007632005</v>
      </c>
      <c r="K14" s="113">
        <v>0.39406960231631999</v>
      </c>
      <c r="L14" s="113">
        <v>3.4478747364398403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0.18537303765241761</v>
      </c>
      <c r="H18" s="111">
        <f t="shared" si="5"/>
        <v>6.6876396219097689E-2</v>
      </c>
      <c r="I18" s="111">
        <f t="shared" si="5"/>
        <v>0.40917732412252877</v>
      </c>
      <c r="J18" s="111">
        <f t="shared" si="5"/>
        <v>8.6237674713610213E-2</v>
      </c>
      <c r="K18" s="111">
        <f t="shared" si="5"/>
        <v>0.34908389934353978</v>
      </c>
      <c r="L18" s="111">
        <f t="shared" si="4"/>
        <v>0.9113752943910679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8.7289878589920742E-3</v>
      </c>
      <c r="H19" s="113">
        <v>8.1631706070599996E-5</v>
      </c>
      <c r="I19" s="113">
        <v>1.3058001393157E-2</v>
      </c>
      <c r="J19" s="113">
        <v>7.7006270755399994E-5</v>
      </c>
      <c r="K19" s="113">
        <v>7.7006270755399994E-5</v>
      </c>
      <c r="L19" s="113">
        <v>1.32936456407384E-2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4.1780430038844185E-2</v>
      </c>
      <c r="H20" s="113">
        <v>7.9455336458450002E-3</v>
      </c>
      <c r="I20" s="113">
        <v>7.4781622461853992E-2</v>
      </c>
      <c r="J20" s="113">
        <v>9.1122407944171993E-3</v>
      </c>
      <c r="K20" s="113">
        <v>9.1122407944171993E-3</v>
      </c>
      <c r="L20" s="113">
        <v>0.1009516644188334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6.2879357753413342E-3</v>
      </c>
      <c r="H21" s="113">
        <v>1.0896843582913001E-3</v>
      </c>
      <c r="I21" s="113">
        <v>1.11600562468517E-2</v>
      </c>
      <c r="J21" s="113">
        <v>1.0358331438153001E-3</v>
      </c>
      <c r="K21" s="113">
        <v>1.0358331438153001E-3</v>
      </c>
      <c r="L21" s="113">
        <v>1.4321400987346099E-2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1.112799309167E-5</v>
      </c>
      <c r="H22" s="113">
        <v>2.02907285458542E-2</v>
      </c>
      <c r="I22" s="113">
        <v>5.7248815314345801E-2</v>
      </c>
      <c r="J22" s="113">
        <v>4.0219106428561101E-2</v>
      </c>
      <c r="K22" s="113">
        <v>0.30306533105849071</v>
      </c>
      <c r="L22" s="113">
        <v>0.42082397628219514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0.12856455598614835</v>
      </c>
      <c r="H24" s="113">
        <v>3.7468817963036596E-2</v>
      </c>
      <c r="I24" s="113">
        <v>0.25292882870632027</v>
      </c>
      <c r="J24" s="113">
        <v>3.5793488076061204E-2</v>
      </c>
      <c r="K24" s="113">
        <v>3.5793488076061204E-2</v>
      </c>
      <c r="L24" s="113">
        <v>0.3619846070619549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58.513954809795273</v>
      </c>
      <c r="I26" s="111">
        <f t="shared" si="7"/>
        <v>0.71503814496000007</v>
      </c>
      <c r="J26" s="111">
        <f t="shared" si="7"/>
        <v>0.214511443488</v>
      </c>
      <c r="K26" s="111">
        <f t="shared" si="7"/>
        <v>0.14300762899200001</v>
      </c>
      <c r="L26" s="111">
        <f t="shared" si="6"/>
        <v>59.586512027235266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58.513954809795273</v>
      </c>
      <c r="I32" s="113">
        <v>0.71503814496000007</v>
      </c>
      <c r="J32" s="113">
        <v>0.214511443488</v>
      </c>
      <c r="K32" s="113">
        <v>0.14300762899200001</v>
      </c>
      <c r="L32" s="113">
        <v>59.586512027235266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1.3034413876E-6</v>
      </c>
      <c r="G35" s="17">
        <f t="shared" ref="G35:K35" si="9">SUM(G36:G41)</f>
        <v>3.4332817014528375E-3</v>
      </c>
      <c r="H35" s="111">
        <f t="shared" si="9"/>
        <v>6.0887765777502004E-2</v>
      </c>
      <c r="I35" s="111">
        <f t="shared" si="9"/>
        <v>0.1238958981657922</v>
      </c>
      <c r="J35" s="111">
        <f t="shared" si="9"/>
        <v>6.2853070054651405E-2</v>
      </c>
      <c r="K35" s="111">
        <f t="shared" si="9"/>
        <v>6.2905606909000197E-2</v>
      </c>
      <c r="L35" s="111">
        <f t="shared" si="8"/>
        <v>0.31054234451093182</v>
      </c>
      <c r="M35" s="112">
        <f t="shared" si="8"/>
        <v>1.8009680000000002E-10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/>
      <c r="G38" s="23">
        <v>9.5609517651451645E-4</v>
      </c>
      <c r="H38" s="113">
        <v>5.7791260117232006E-2</v>
      </c>
      <c r="I38" s="113">
        <v>0.1150938901834926</v>
      </c>
      <c r="J38" s="113">
        <v>5.8279890183492597E-2</v>
      </c>
      <c r="K38" s="113">
        <v>5.8279890183492597E-2</v>
      </c>
      <c r="L38" s="113">
        <v>0.28944493064707583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2.5870000000000001E-5</v>
      </c>
      <c r="H39" s="113">
        <v>2.8974400000000002E-5</v>
      </c>
      <c r="I39" s="113">
        <v>4.3461599999999997E-5</v>
      </c>
      <c r="J39" s="113">
        <v>4.3461599999999997E-5</v>
      </c>
      <c r="K39" s="113">
        <v>4.3461599999999997E-5</v>
      </c>
      <c r="L39" s="113">
        <v>1.5935919999999999E-4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2.8488402000000002E-7</v>
      </c>
      <c r="G40" s="23">
        <v>3.1683600074189995E-4</v>
      </c>
      <c r="H40" s="113">
        <v>6.6678227634000013E-4</v>
      </c>
      <c r="I40" s="113">
        <v>5.0018500294199998E-3</v>
      </c>
      <c r="J40" s="113">
        <v>9.4331979999999992E-4</v>
      </c>
      <c r="K40" s="113">
        <v>9.9841752472000001E-4</v>
      </c>
      <c r="L40" s="113">
        <v>7.6103732550999994E-3</v>
      </c>
      <c r="M40" s="24">
        <v>1.6913000000000001E-10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1.0185573675999999E-6</v>
      </c>
      <c r="G41" s="23">
        <v>2.1344805241964209E-3</v>
      </c>
      <c r="H41" s="113">
        <v>2.4007489839300003E-3</v>
      </c>
      <c r="I41" s="113">
        <v>3.7566963528795996E-3</v>
      </c>
      <c r="J41" s="113">
        <v>3.5863984711588001E-3</v>
      </c>
      <c r="K41" s="113">
        <v>3.5838376007876005E-3</v>
      </c>
      <c r="L41" s="113">
        <v>1.3327681408756E-2</v>
      </c>
      <c r="M41" s="24">
        <v>1.09668E-11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4.9330344138760003E-4</v>
      </c>
      <c r="G43" s="27">
        <f t="shared" ref="G43:K43" si="11">SUM(G35,G26,G18,G11,G4)</f>
        <v>4.5858369044033997</v>
      </c>
      <c r="H43" s="114">
        <f t="shared" si="11"/>
        <v>65.477308402847825</v>
      </c>
      <c r="I43" s="114">
        <f t="shared" si="11"/>
        <v>38.080123161876074</v>
      </c>
      <c r="J43" s="114">
        <f t="shared" si="11"/>
        <v>25.418591482729827</v>
      </c>
      <c r="K43" s="114">
        <f t="shared" si="11"/>
        <v>7.7474755990393929</v>
      </c>
      <c r="L43" s="114">
        <f t="shared" si="10"/>
        <v>136.72349941132933</v>
      </c>
      <c r="M43" s="28">
        <f t="shared" si="10"/>
        <v>2.4537331951476997E-3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2.9352092353612004E-2</v>
      </c>
      <c r="G48" s="17">
        <f t="shared" ref="G48:M48" si="13">SUM(G49:G54)</f>
        <v>1.1914699453805253</v>
      </c>
      <c r="H48" s="111">
        <f t="shared" si="13"/>
        <v>121.17108950704309</v>
      </c>
      <c r="I48" s="111">
        <f t="shared" si="13"/>
        <v>220.15342376011583</v>
      </c>
      <c r="J48" s="111">
        <f t="shared" si="13"/>
        <v>104.39921749646179</v>
      </c>
      <c r="K48" s="111">
        <f t="shared" si="13"/>
        <v>97.704334447762022</v>
      </c>
      <c r="L48" s="111">
        <f t="shared" si="13"/>
        <v>543.42806522552792</v>
      </c>
      <c r="M48" s="112">
        <f t="shared" si="13"/>
        <v>0.25795800000000002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2.9244000000000006E-2</v>
      </c>
      <c r="G51" s="23">
        <v>1.1861565966971488</v>
      </c>
      <c r="H51" s="113">
        <v>121.1616944727806</v>
      </c>
      <c r="I51" s="113">
        <v>220.1018682530422</v>
      </c>
      <c r="J51" s="113">
        <v>104.38614226157326</v>
      </c>
      <c r="K51" s="113">
        <v>97.690925662700721</v>
      </c>
      <c r="L51" s="113">
        <v>543.34063065009661</v>
      </c>
      <c r="M51" s="24">
        <v>0.25795800000000002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6.899999999999997E-5</v>
      </c>
      <c r="G52" s="23">
        <v>3.4395727936591151E-3</v>
      </c>
      <c r="H52" s="113">
        <v>3.815623069274114E-3</v>
      </c>
      <c r="I52" s="113">
        <v>9.5672818835038278E-3</v>
      </c>
      <c r="J52" s="113">
        <v>5.3596136679826423E-3</v>
      </c>
      <c r="K52" s="113">
        <v>5.2963404617342022E-3</v>
      </c>
      <c r="L52" s="113">
        <v>2.4038859082494812E-2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3.909235361199999E-5</v>
      </c>
      <c r="G53" s="23">
        <v>1.8737758897174467E-3</v>
      </c>
      <c r="H53" s="113">
        <v>5.5794111932220792E-3</v>
      </c>
      <c r="I53" s="113">
        <v>4.1988225190133358E-2</v>
      </c>
      <c r="J53" s="113">
        <v>7.7156212205582286E-3</v>
      </c>
      <c r="K53" s="113">
        <v>8.1124445995660564E-3</v>
      </c>
      <c r="L53" s="113">
        <v>6.3395716348906131E-2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0.42924300000000015</v>
      </c>
      <c r="G56" s="17">
        <f t="shared" ref="G56:M56" si="15">SUM(G57:G61)</f>
        <v>57.364992118798128</v>
      </c>
      <c r="H56" s="111">
        <f t="shared" si="15"/>
        <v>12104.318919334797</v>
      </c>
      <c r="I56" s="111">
        <f t="shared" si="15"/>
        <v>11175.576474332709</v>
      </c>
      <c r="J56" s="111">
        <f t="shared" si="15"/>
        <v>4280.7136660708111</v>
      </c>
      <c r="K56" s="111">
        <f t="shared" si="15"/>
        <v>6415.4775715046489</v>
      </c>
      <c r="L56" s="111">
        <f t="shared" si="15"/>
        <v>33976.086631242979</v>
      </c>
      <c r="M56" s="112">
        <f t="shared" si="15"/>
        <v>1.7064409999999992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0.13311900000000007</v>
      </c>
      <c r="G58" s="23">
        <v>16.044976292111226</v>
      </c>
      <c r="H58" s="113">
        <v>4938.0605441758462</v>
      </c>
      <c r="I58" s="113">
        <v>4601.5708574513574</v>
      </c>
      <c r="J58" s="113">
        <v>1793.2520813048948</v>
      </c>
      <c r="K58" s="113">
        <v>2210.4829877336947</v>
      </c>
      <c r="L58" s="113">
        <v>13543.366470665796</v>
      </c>
      <c r="M58" s="24">
        <v>1.7032229999999993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0.29612400000000005</v>
      </c>
      <c r="G61" s="23">
        <v>41.320015826686898</v>
      </c>
      <c r="H61" s="113">
        <v>7166.2583751589509</v>
      </c>
      <c r="I61" s="113">
        <v>6574.0056168813526</v>
      </c>
      <c r="J61" s="113">
        <v>2487.4615847659165</v>
      </c>
      <c r="K61" s="113">
        <v>4204.9945837709547</v>
      </c>
      <c r="L61" s="113">
        <v>20432.720160577181</v>
      </c>
      <c r="M61" s="24">
        <v>3.2179999999999995E-3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7.5069999999999998E-3</v>
      </c>
      <c r="G63" s="17">
        <f t="shared" ref="G63:M63" si="17">SUM(G64:G68)</f>
        <v>9.7009475806456233E-2</v>
      </c>
      <c r="H63" s="111">
        <f t="shared" si="17"/>
        <v>7.0575087254444</v>
      </c>
      <c r="I63" s="111">
        <f t="shared" si="17"/>
        <v>11.766086790198717</v>
      </c>
      <c r="J63" s="111">
        <f t="shared" si="17"/>
        <v>3.8743603965800162</v>
      </c>
      <c r="K63" s="111">
        <f t="shared" si="17"/>
        <v>3.2337416698519155</v>
      </c>
      <c r="L63" s="111">
        <f t="shared" si="17"/>
        <v>25.931697582075042</v>
      </c>
      <c r="M63" s="112">
        <f t="shared" si="17"/>
        <v>0.10929899999999999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3.5829999999999998E-3</v>
      </c>
      <c r="G65" s="23">
        <v>7.9349769042357299E-2</v>
      </c>
      <c r="H65" s="113">
        <v>7.0236163589274421</v>
      </c>
      <c r="I65" s="113">
        <v>11.498515475591157</v>
      </c>
      <c r="J65" s="113">
        <v>3.8440356475911592</v>
      </c>
      <c r="K65" s="113">
        <v>3.2069845383911595</v>
      </c>
      <c r="L65" s="113">
        <v>25.573152020500913</v>
      </c>
      <c r="M65" s="24">
        <v>0.10929899999999999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3.9239999999999995E-3</v>
      </c>
      <c r="G67" s="23">
        <v>1.7659706764098931E-2</v>
      </c>
      <c r="H67" s="113">
        <v>3.3892366516957532E-2</v>
      </c>
      <c r="I67" s="113">
        <v>0.26757131460755951</v>
      </c>
      <c r="J67" s="113">
        <v>3.0324748988856749E-2</v>
      </c>
      <c r="K67" s="113">
        <v>2.6757131460755954E-2</v>
      </c>
      <c r="L67" s="113">
        <v>0.35854556157412987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0.46610209235361216</v>
      </c>
      <c r="G70" s="27">
        <f t="shared" ref="G70:M70" si="19">SUM(G63,G56,G48)</f>
        <v>58.653471539985112</v>
      </c>
      <c r="H70" s="114">
        <f t="shared" si="19"/>
        <v>12232.547517567284</v>
      </c>
      <c r="I70" s="114">
        <f t="shared" si="19"/>
        <v>11407.495984883024</v>
      </c>
      <c r="J70" s="114">
        <f t="shared" si="19"/>
        <v>4388.987243963853</v>
      </c>
      <c r="K70" s="114">
        <f t="shared" si="19"/>
        <v>6516.4156476222634</v>
      </c>
      <c r="L70" s="114">
        <f t="shared" si="19"/>
        <v>34545.446394050581</v>
      </c>
      <c r="M70" s="28">
        <f t="shared" si="19"/>
        <v>2.0736979999999994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0.44875388366376517</v>
      </c>
      <c r="G75" s="17">
        <f t="shared" ref="G75:M75" si="21">SUM(G76:G81)</f>
        <v>7.4316322332587115</v>
      </c>
      <c r="H75" s="111">
        <f t="shared" si="21"/>
        <v>566.20216101167591</v>
      </c>
      <c r="I75" s="111">
        <f t="shared" si="21"/>
        <v>876.57693668292791</v>
      </c>
      <c r="J75" s="111">
        <f t="shared" si="21"/>
        <v>296.19998010655996</v>
      </c>
      <c r="K75" s="111">
        <f t="shared" si="21"/>
        <v>249.49904328437546</v>
      </c>
      <c r="L75" s="111">
        <f t="shared" si="21"/>
        <v>1988.4781208235274</v>
      </c>
      <c r="M75" s="112">
        <f t="shared" si="21"/>
        <v>0.11091771477229419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0.20416456904523519</v>
      </c>
      <c r="G77" s="39">
        <v>1.6482549158594795</v>
      </c>
      <c r="H77" s="120">
        <v>34.658753246233537</v>
      </c>
      <c r="I77" s="120">
        <v>1.7102744991895105</v>
      </c>
      <c r="J77" s="120">
        <v>0.80162763713873186</v>
      </c>
      <c r="K77" s="120">
        <v>1.3588546880037335</v>
      </c>
      <c r="L77" s="120">
        <v>38.529509909566428</v>
      </c>
      <c r="M77" s="40">
        <v>0.10810874669645959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0.23966992682323318</v>
      </c>
      <c r="G78" s="39">
        <v>5.5108717713749078</v>
      </c>
      <c r="H78" s="120">
        <v>531.30043795430493</v>
      </c>
      <c r="I78" s="120">
        <v>873.68063075533678</v>
      </c>
      <c r="J78" s="120">
        <v>295.06784127388642</v>
      </c>
      <c r="K78" s="120">
        <v>247.80673432051461</v>
      </c>
      <c r="L78" s="120">
        <v>1947.8556442425383</v>
      </c>
      <c r="M78" s="40">
        <v>2.8089637103202001E-3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2.9690000000000012E-3</v>
      </c>
      <c r="G79" s="39">
        <v>0.18109217833837093</v>
      </c>
      <c r="H79" s="120">
        <v>0.13469662095691246</v>
      </c>
      <c r="I79" s="120">
        <v>0.3669386731303485</v>
      </c>
      <c r="J79" s="120">
        <v>0.18643768323034857</v>
      </c>
      <c r="K79" s="120">
        <v>0.18372338263034849</v>
      </c>
      <c r="L79" s="120">
        <v>0.87179632043791744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1.9503877952967998E-3</v>
      </c>
      <c r="G80" s="39">
        <v>9.1413367685952734E-2</v>
      </c>
      <c r="H80" s="120">
        <v>0.10827319018048397</v>
      </c>
      <c r="I80" s="120">
        <v>0.81909275527126568</v>
      </c>
      <c r="J80" s="120">
        <v>0.14407351230448395</v>
      </c>
      <c r="K80" s="120">
        <v>0.14973089322678715</v>
      </c>
      <c r="L80" s="120">
        <v>1.221170350984718</v>
      </c>
      <c r="M80" s="40">
        <v>4.3655143999999999E-9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3.0039591469705191E-3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3.0039591469705191E-3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0.146227</v>
      </c>
      <c r="G88" s="17">
        <f t="shared" ref="G88:M88" si="25">SUM(G89:G114)</f>
        <v>2.5462430377696124</v>
      </c>
      <c r="H88" s="111">
        <f t="shared" si="25"/>
        <v>2.4841351914909957</v>
      </c>
      <c r="I88" s="111">
        <f t="shared" si="25"/>
        <v>9.6026502541292995</v>
      </c>
      <c r="J88" s="111">
        <f t="shared" si="25"/>
        <v>2.6601841461292937</v>
      </c>
      <c r="K88" s="111">
        <f t="shared" si="25"/>
        <v>1.5431333213569292</v>
      </c>
      <c r="L88" s="111">
        <f t="shared" si="25"/>
        <v>16.290102913106512</v>
      </c>
      <c r="M88" s="112">
        <f t="shared" si="25"/>
        <v>0.45980000000000004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1.0605676913299997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0.146227</v>
      </c>
      <c r="G99" s="39">
        <v>1.160028305313187</v>
      </c>
      <c r="H99" s="120">
        <v>2.0661963400000021</v>
      </c>
      <c r="I99" s="120">
        <v>8.9005380800000076</v>
      </c>
      <c r="J99" s="120">
        <v>2.4476479720000022</v>
      </c>
      <c r="K99" s="120">
        <v>1.3668683480000015</v>
      </c>
      <c r="L99" s="120">
        <v>14.78125074000001</v>
      </c>
      <c r="M99" s="40">
        <v>0.45980000000000004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0.32084285967999993</v>
      </c>
      <c r="H107" s="120">
        <v>0.41785312000000002</v>
      </c>
      <c r="I107" s="120">
        <v>0.69356600000000002</v>
      </c>
      <c r="J107" s="120">
        <v>0.20398999999999995</v>
      </c>
      <c r="K107" s="120">
        <v>0.163192</v>
      </c>
      <c r="L107" s="120">
        <v>1.47860112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5.120187E-5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4.7529795764258177E-3</v>
      </c>
      <c r="H114" s="120">
        <v>8.5731490993500004E-5</v>
      </c>
      <c r="I114" s="120">
        <v>8.5461741292914006E-3</v>
      </c>
      <c r="J114" s="120">
        <v>8.5461741292914006E-3</v>
      </c>
      <c r="K114" s="120">
        <v>1.3072973356927801E-2</v>
      </c>
      <c r="L114" s="120">
        <v>3.0251053106504101E-2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0.59498088366376511</v>
      </c>
      <c r="G116" s="42">
        <f t="shared" ref="G116:M116" si="27">SUM(G88,G83,G75)</f>
        <v>9.9808792301752938</v>
      </c>
      <c r="H116" s="122">
        <f t="shared" si="27"/>
        <v>568.68629620316688</v>
      </c>
      <c r="I116" s="122">
        <f t="shared" si="27"/>
        <v>886.17958693705725</v>
      </c>
      <c r="J116" s="122">
        <f t="shared" si="27"/>
        <v>298.86016425268923</v>
      </c>
      <c r="K116" s="122">
        <f t="shared" si="27"/>
        <v>251.04217660573238</v>
      </c>
      <c r="L116" s="122">
        <f t="shared" si="27"/>
        <v>2004.7682237366339</v>
      </c>
      <c r="M116" s="43">
        <f t="shared" si="27"/>
        <v>0.57071771477229427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1.8139670303927118E-4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1.8139670303927118E-4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0.16521</v>
      </c>
      <c r="G128" s="17">
        <f t="shared" ref="G128:M128" si="31">SUM(G129:G138)</f>
        <v>63.003376503249996</v>
      </c>
      <c r="H128" s="111">
        <f t="shared" si="31"/>
        <v>1244.7295300000001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11567.42398652</v>
      </c>
      <c r="M128" s="112">
        <f t="shared" si="31"/>
        <v>32.91511041937499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1244.7295300000001</v>
      </c>
      <c r="I129" s="120"/>
      <c r="J129" s="120"/>
      <c r="K129" s="120"/>
      <c r="L129" s="120">
        <v>1244.7295300000001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3977.65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1.1042160000000001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38.903376503249994</v>
      </c>
      <c r="H135" s="120"/>
      <c r="I135" s="120"/>
      <c r="J135" s="120"/>
      <c r="K135" s="120"/>
      <c r="L135" s="120">
        <v>6224.5402405200002</v>
      </c>
      <c r="M135" s="40">
        <v>32.419480419374992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0.16521</v>
      </c>
      <c r="G137" s="39">
        <v>24.1</v>
      </c>
      <c r="H137" s="120"/>
      <c r="I137" s="120"/>
      <c r="J137" s="120"/>
      <c r="K137" s="120"/>
      <c r="L137" s="120">
        <v>119.4</v>
      </c>
      <c r="M137" s="40">
        <v>0.49563000000000001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15.189961950012801</v>
      </c>
      <c r="H140" s="111">
        <f t="shared" si="33"/>
        <v>1593.4959509999999</v>
      </c>
      <c r="I140" s="111">
        <f t="shared" si="33"/>
        <v>1582.402251</v>
      </c>
      <c r="J140" s="111">
        <f t="shared" si="33"/>
        <v>1582.402251</v>
      </c>
      <c r="K140" s="111">
        <f t="shared" si="33"/>
        <v>195.0811009</v>
      </c>
      <c r="L140" s="111">
        <f t="shared" si="33"/>
        <v>4953.3815538999997</v>
      </c>
      <c r="M140" s="112">
        <f t="shared" si="33"/>
        <v>1.0625026000104002E-3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1593.4959509999999</v>
      </c>
      <c r="I141" s="120">
        <v>1582.402251</v>
      </c>
      <c r="J141" s="120">
        <v>1582.402251</v>
      </c>
      <c r="K141" s="120">
        <v>195.0811009</v>
      </c>
      <c r="L141" s="120">
        <v>4953.3815538999997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15.189961950012801</v>
      </c>
      <c r="H149" s="120"/>
      <c r="I149" s="120"/>
      <c r="J149" s="120"/>
      <c r="K149" s="120"/>
      <c r="L149" s="120"/>
      <c r="M149" s="40">
        <v>1.0625026000104002E-3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0.16521</v>
      </c>
      <c r="G238" s="42">
        <f t="shared" ref="G238:M238" si="43">SUM(G228,G204,G173,G155,G140,G128,G121,G236)</f>
        <v>78.193519849965838</v>
      </c>
      <c r="H238" s="122">
        <f t="shared" si="43"/>
        <v>2838.2254809999999</v>
      </c>
      <c r="I238" s="122">
        <f t="shared" si="43"/>
        <v>1582.402251</v>
      </c>
      <c r="J238" s="122">
        <f t="shared" si="43"/>
        <v>1582.402251</v>
      </c>
      <c r="K238" s="122">
        <f t="shared" si="43"/>
        <v>195.0811009</v>
      </c>
      <c r="L238" s="122">
        <f t="shared" si="43"/>
        <v>16520.805540419999</v>
      </c>
      <c r="M238" s="43">
        <f t="shared" si="43"/>
        <v>32.916172921974997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0.50400000000000011</v>
      </c>
      <c r="I313" s="111">
        <f t="shared" si="65"/>
        <v>0.25440000000000002</v>
      </c>
      <c r="J313" s="111">
        <f t="shared" si="65"/>
        <v>0.25440000000000002</v>
      </c>
      <c r="K313" s="111">
        <f t="shared" si="65"/>
        <v>0.25440000000000002</v>
      </c>
      <c r="L313" s="111">
        <f t="shared" si="65"/>
        <v>1.2671999999999997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0.50400000000000011</v>
      </c>
      <c r="I319" s="113">
        <v>0.25440000000000002</v>
      </c>
      <c r="J319" s="113">
        <v>0.25440000000000002</v>
      </c>
      <c r="K319" s="113">
        <v>0.25440000000000002</v>
      </c>
      <c r="L319" s="113">
        <v>1.2671999999999997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1451.3885029999994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1451.3885029999994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1.0648799999999998E-2</v>
      </c>
      <c r="H336" s="111">
        <f t="shared" si="69"/>
        <v>11.820168000000001</v>
      </c>
      <c r="I336" s="111">
        <f t="shared" si="69"/>
        <v>4.7919599999999996</v>
      </c>
      <c r="J336" s="111">
        <f t="shared" si="69"/>
        <v>4.7919599999999996</v>
      </c>
      <c r="K336" s="111">
        <f t="shared" si="69"/>
        <v>4.7919599999999996</v>
      </c>
      <c r="L336" s="111">
        <f t="shared" si="69"/>
        <v>26.196047999999998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1.0648799999999998E-2</v>
      </c>
      <c r="H338" s="113">
        <v>11.820168000000001</v>
      </c>
      <c r="I338" s="113">
        <v>4.7919599999999996</v>
      </c>
      <c r="J338" s="113">
        <v>4.7919599999999996</v>
      </c>
      <c r="K338" s="113">
        <v>4.7919599999999996</v>
      </c>
      <c r="L338" s="113">
        <v>26.196047999999998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1.0648799999999998E-2</v>
      </c>
      <c r="H341" s="114">
        <f t="shared" si="71"/>
        <v>12.324168</v>
      </c>
      <c r="I341" s="114">
        <f t="shared" si="71"/>
        <v>5.04636</v>
      </c>
      <c r="J341" s="114">
        <f t="shared" si="71"/>
        <v>5.04636</v>
      </c>
      <c r="K341" s="114">
        <f t="shared" si="71"/>
        <v>5.04636</v>
      </c>
      <c r="L341" s="114">
        <f t="shared" si="71"/>
        <v>27.463247999999997</v>
      </c>
      <c r="M341" s="28">
        <f t="shared" si="71"/>
        <v>1451.3885029999994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14.785114390199999</v>
      </c>
      <c r="H346" s="111">
        <f t="shared" si="73"/>
        <v>408.9722262053001</v>
      </c>
      <c r="I346" s="111">
        <f t="shared" si="73"/>
        <v>461.5453581113</v>
      </c>
      <c r="J346" s="111">
        <f t="shared" si="73"/>
        <v>356.53054644890005</v>
      </c>
      <c r="K346" s="111">
        <f t="shared" si="73"/>
        <v>394.5677030027</v>
      </c>
      <c r="L346" s="111">
        <f t="shared" si="73"/>
        <v>1621.6158337664001</v>
      </c>
      <c r="M346" s="112">
        <f t="shared" si="73"/>
        <v>2.9605989999999998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6.5122956032999992</v>
      </c>
      <c r="H347" s="113">
        <v>180.14382457190007</v>
      </c>
      <c r="I347" s="113">
        <v>203.5464590505</v>
      </c>
      <c r="J347" s="113">
        <v>156.98547411530004</v>
      </c>
      <c r="K347" s="113">
        <v>174.09433859199999</v>
      </c>
      <c r="L347" s="113">
        <v>714.77009633019998</v>
      </c>
      <c r="M347" s="24">
        <v>1.304308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2.5141170251</v>
      </c>
      <c r="H348" s="113">
        <v>69.313516210399996</v>
      </c>
      <c r="I348" s="113">
        <v>78.351209699000009</v>
      </c>
      <c r="J348" s="113">
        <v>60.332753952999987</v>
      </c>
      <c r="K348" s="113">
        <v>67.292468440700006</v>
      </c>
      <c r="L348" s="113">
        <v>275.28994830210002</v>
      </c>
      <c r="M348" s="24">
        <v>0.50356300000000009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5.7587017617999994</v>
      </c>
      <c r="H349" s="113">
        <v>159.51488542300001</v>
      </c>
      <c r="I349" s="113">
        <v>179.64768936180002</v>
      </c>
      <c r="J349" s="113">
        <v>139.21231838060001</v>
      </c>
      <c r="K349" s="113">
        <v>153.18089596999999</v>
      </c>
      <c r="L349" s="113">
        <v>631.55578913410022</v>
      </c>
      <c r="M349" s="24">
        <v>1.1527279999999998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1.5303602287000002</v>
      </c>
      <c r="H351" s="111">
        <f t="shared" si="75"/>
        <v>48.522152565800013</v>
      </c>
      <c r="I351" s="111">
        <f t="shared" si="75"/>
        <v>54.701382528300002</v>
      </c>
      <c r="J351" s="111">
        <f t="shared" si="75"/>
        <v>42.548120840199999</v>
      </c>
      <c r="K351" s="111">
        <f t="shared" si="75"/>
        <v>45.737778044399995</v>
      </c>
      <c r="L351" s="111">
        <f t="shared" si="75"/>
        <v>191.5094339792</v>
      </c>
      <c r="M351" s="112">
        <f t="shared" si="75"/>
        <v>0.33359499999999997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0.59713715589999994</v>
      </c>
      <c r="H352" s="113">
        <v>19.365988447100008</v>
      </c>
      <c r="I352" s="113">
        <v>21.859693124000003</v>
      </c>
      <c r="J352" s="113">
        <v>16.972019529699999</v>
      </c>
      <c r="K352" s="113">
        <v>18.300803499199993</v>
      </c>
      <c r="L352" s="113">
        <v>76.498504600700002</v>
      </c>
      <c r="M352" s="24">
        <v>0.13273399999999999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0.23649703559999999</v>
      </c>
      <c r="H353" s="113">
        <v>7.6820313100999993</v>
      </c>
      <c r="I353" s="113">
        <v>8.6737284465000002</v>
      </c>
      <c r="J353" s="113">
        <v>6.7315968702999989</v>
      </c>
      <c r="K353" s="113">
        <v>7.2633784347000017</v>
      </c>
      <c r="L353" s="113">
        <v>30.350735061400002</v>
      </c>
      <c r="M353" s="24">
        <v>5.2772999999999994E-2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0.69672603720000015</v>
      </c>
      <c r="H354" s="113">
        <v>21.474132808600004</v>
      </c>
      <c r="I354" s="113">
        <v>24.167960957800002</v>
      </c>
      <c r="J354" s="113">
        <v>18.844504440200005</v>
      </c>
      <c r="K354" s="113">
        <v>20.1735961105</v>
      </c>
      <c r="L354" s="113">
        <v>84.660194317099993</v>
      </c>
      <c r="M354" s="24">
        <v>0.14808799999999997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2.1847425174000001</v>
      </c>
      <c r="H356" s="111">
        <f t="shared" si="77"/>
        <v>31.217086827099997</v>
      </c>
      <c r="I356" s="111">
        <f t="shared" si="77"/>
        <v>189.03680356460001</v>
      </c>
      <c r="J356" s="111">
        <f t="shared" si="77"/>
        <v>211.23562086320001</v>
      </c>
      <c r="K356" s="111">
        <f t="shared" si="77"/>
        <v>48.559912842399996</v>
      </c>
      <c r="L356" s="111">
        <f t="shared" si="77"/>
        <v>480.0494240976999</v>
      </c>
      <c r="M356" s="112">
        <f t="shared" si="77"/>
        <v>0.43056799999999995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1.5322370090000001</v>
      </c>
      <c r="H357" s="113">
        <v>21.889100129499997</v>
      </c>
      <c r="I357" s="113">
        <v>132.55066189570002</v>
      </c>
      <c r="J357" s="113">
        <v>148.11624420999999</v>
      </c>
      <c r="K357" s="113">
        <v>34.049711312499994</v>
      </c>
      <c r="L357" s="113">
        <v>336.60571754789993</v>
      </c>
      <c r="M357" s="24">
        <v>0.30233999999999994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0.35963153400000009</v>
      </c>
      <c r="H358" s="113">
        <v>5.137593344199999</v>
      </c>
      <c r="I358" s="113">
        <v>31.110981918199993</v>
      </c>
      <c r="J358" s="113">
        <v>34.764381629900008</v>
      </c>
      <c r="K358" s="113">
        <v>7.991811868600001</v>
      </c>
      <c r="L358" s="113">
        <v>79.004768761999983</v>
      </c>
      <c r="M358" s="24">
        <v>7.0979000000000028E-2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0.29287397440000001</v>
      </c>
      <c r="H359" s="113">
        <v>4.1903933534000002</v>
      </c>
      <c r="I359" s="113">
        <v>25.375159750699993</v>
      </c>
      <c r="J359" s="113">
        <v>28.354995023299999</v>
      </c>
      <c r="K359" s="113">
        <v>6.5183896612999987</v>
      </c>
      <c r="L359" s="113">
        <v>64.438937787800015</v>
      </c>
      <c r="M359" s="24">
        <v>5.7249000000000022E-2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0.11935134590000006</v>
      </c>
      <c r="H361" s="111">
        <v>1.1935134617000001</v>
      </c>
      <c r="I361" s="111">
        <v>1.3427026438999998</v>
      </c>
      <c r="J361" s="111">
        <v>0.96972968759999989</v>
      </c>
      <c r="K361" s="111">
        <v>1.4545945315999997</v>
      </c>
      <c r="L361" s="111">
        <v>4.9605403248000002</v>
      </c>
      <c r="M361" s="112">
        <v>2.3872000000000004E-2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0.43558541240000015</v>
      </c>
      <c r="H363" s="111">
        <f t="shared" si="79"/>
        <v>5.5490850305999997</v>
      </c>
      <c r="I363" s="111">
        <f t="shared" si="79"/>
        <v>8.7014994995000006</v>
      </c>
      <c r="J363" s="111">
        <f t="shared" si="79"/>
        <v>3.8577783646999997</v>
      </c>
      <c r="K363" s="111">
        <f t="shared" si="79"/>
        <v>9.9810549800999997</v>
      </c>
      <c r="L363" s="111">
        <f t="shared" si="79"/>
        <v>28.089417875200006</v>
      </c>
      <c r="M363" s="112">
        <f t="shared" si="79"/>
        <v>0.26935500000000001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8.5443208300000018E-2</v>
      </c>
      <c r="H364" s="113">
        <v>1.1802265747000003</v>
      </c>
      <c r="I364" s="113">
        <v>1.9990889970000003</v>
      </c>
      <c r="J364" s="113">
        <v>0.78122800609999987</v>
      </c>
      <c r="K364" s="113">
        <v>2.3170590046999999</v>
      </c>
      <c r="L364" s="113">
        <v>6.277602582000001</v>
      </c>
      <c r="M364" s="24">
        <v>6.6844999999999988E-2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3.6138733499999999E-2</v>
      </c>
      <c r="H365" s="113">
        <v>0.5049613584999999</v>
      </c>
      <c r="I365" s="113">
        <v>0.8639310350999998</v>
      </c>
      <c r="J365" s="113">
        <v>0.33196799910000002</v>
      </c>
      <c r="K365" s="113">
        <v>1.0026364508000001</v>
      </c>
      <c r="L365" s="113">
        <v>2.7034968436000009</v>
      </c>
      <c r="M365" s="24">
        <v>2.9154999999999993E-2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0.31400347060000011</v>
      </c>
      <c r="H366" s="113">
        <v>3.8638970973999998</v>
      </c>
      <c r="I366" s="113">
        <v>5.8384794674</v>
      </c>
      <c r="J366" s="113">
        <v>2.7445823594999998</v>
      </c>
      <c r="K366" s="113">
        <v>6.6613595245999999</v>
      </c>
      <c r="L366" s="113">
        <v>19.108318449600006</v>
      </c>
      <c r="M366" s="24">
        <v>0.17335500000000001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10.074162577999997</v>
      </c>
      <c r="I370" s="111">
        <v>0.51826010060000005</v>
      </c>
      <c r="J370" s="111">
        <v>0.76505062419999992</v>
      </c>
      <c r="K370" s="111"/>
      <c r="L370" s="111">
        <v>11.357473301599997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19.0551538946</v>
      </c>
      <c r="H374" s="114">
        <f t="shared" si="81"/>
        <v>505.52822666850011</v>
      </c>
      <c r="I374" s="114">
        <f t="shared" si="81"/>
        <v>715.8460064482</v>
      </c>
      <c r="J374" s="114">
        <f t="shared" si="81"/>
        <v>615.9068468288001</v>
      </c>
      <c r="K374" s="114">
        <f t="shared" si="81"/>
        <v>500.30104340119999</v>
      </c>
      <c r="L374" s="114">
        <f t="shared" si="81"/>
        <v>2337.5821233449001</v>
      </c>
      <c r="M374" s="28">
        <f t="shared" si="81"/>
        <v>4.017989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3.0689999999999997E-3</v>
      </c>
      <c r="G379" s="17">
        <v>1.5732715057799999E-2</v>
      </c>
      <c r="H379" s="111">
        <v>0.37658026318832716</v>
      </c>
      <c r="I379" s="111">
        <v>0.81507397304193308</v>
      </c>
      <c r="J379" s="111">
        <v>0.75590235640520465</v>
      </c>
      <c r="K379" s="111">
        <v>8.7322785799045342</v>
      </c>
      <c r="L379" s="111">
        <v>10.679835172939997</v>
      </c>
      <c r="M379" s="112">
        <v>3.6340000000000001E-3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4.7177684360000006E-3</v>
      </c>
      <c r="H381" s="111">
        <f t="shared" si="83"/>
        <v>2.9182072799999994</v>
      </c>
      <c r="I381" s="111">
        <f t="shared" si="83"/>
        <v>4.8636787999999997</v>
      </c>
      <c r="J381" s="111">
        <f t="shared" si="83"/>
        <v>3.3462110144000001</v>
      </c>
      <c r="K381" s="111">
        <f t="shared" si="83"/>
        <v>0.76846125039999991</v>
      </c>
      <c r="L381" s="111">
        <f t="shared" si="83"/>
        <v>11.896558344799995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2.3949852900000002E-4</v>
      </c>
      <c r="H382" s="113">
        <v>0.14814342</v>
      </c>
      <c r="I382" s="113">
        <v>0.24690570000000001</v>
      </c>
      <c r="J382" s="113">
        <v>0.16987112159999995</v>
      </c>
      <c r="K382" s="113">
        <v>3.9011100600000001E-2</v>
      </c>
      <c r="L382" s="113">
        <v>0.60393134219999989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4.4782699070000003E-3</v>
      </c>
      <c r="H384" s="113">
        <v>2.7700638599999996</v>
      </c>
      <c r="I384" s="113">
        <v>4.6167730999999996</v>
      </c>
      <c r="J384" s="113">
        <v>3.1763398928000002</v>
      </c>
      <c r="K384" s="113">
        <v>0.72945014979999989</v>
      </c>
      <c r="L384" s="113">
        <v>11.292627002599996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1.252235</v>
      </c>
      <c r="G392" s="17">
        <f t="shared" ref="G392:M392" si="87">SUM(G393:G395)</f>
        <v>3.7898610013730001</v>
      </c>
      <c r="H392" s="111">
        <f t="shared" si="87"/>
        <v>42.161476944199997</v>
      </c>
      <c r="I392" s="111">
        <f t="shared" si="87"/>
        <v>246.99238472100004</v>
      </c>
      <c r="J392" s="111">
        <f t="shared" si="87"/>
        <v>174.62238472099995</v>
      </c>
      <c r="K392" s="111">
        <f t="shared" si="87"/>
        <v>68.121238472100018</v>
      </c>
      <c r="L392" s="111">
        <f t="shared" si="87"/>
        <v>531.8974848583</v>
      </c>
      <c r="M392" s="112">
        <f t="shared" si="87"/>
        <v>4.2386370000000007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0.125109</v>
      </c>
      <c r="G393" s="23">
        <v>0.22392376894000005</v>
      </c>
      <c r="H393" s="113">
        <v>3.2553656760000007</v>
      </c>
      <c r="I393" s="113">
        <v>16.701828380000006</v>
      </c>
      <c r="J393" s="113">
        <v>15.851828380000001</v>
      </c>
      <c r="K393" s="113">
        <v>2.1801828380000008</v>
      </c>
      <c r="L393" s="113">
        <v>37.989205274000014</v>
      </c>
      <c r="M393" s="24">
        <v>0.10222199999999999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4.8690000000000011E-2</v>
      </c>
      <c r="G394" s="23">
        <v>7.9118725062000003E-2</v>
      </c>
      <c r="H394" s="113">
        <v>1.2172111548000002</v>
      </c>
      <c r="I394" s="113">
        <v>6.0860557740000001</v>
      </c>
      <c r="J394" s="113">
        <v>6.0860557740000001</v>
      </c>
      <c r="K394" s="113">
        <v>0.6086055774000001</v>
      </c>
      <c r="L394" s="113">
        <v>13.997928280200002</v>
      </c>
      <c r="M394" s="24">
        <v>2.3127000000000002E-2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1.078436</v>
      </c>
      <c r="G395" s="23">
        <v>3.4868185073709999</v>
      </c>
      <c r="H395" s="113">
        <v>37.688900113399995</v>
      </c>
      <c r="I395" s="113">
        <v>224.20450056700003</v>
      </c>
      <c r="J395" s="113">
        <v>152.68450056699996</v>
      </c>
      <c r="K395" s="113">
        <v>65.332450056700011</v>
      </c>
      <c r="L395" s="113">
        <v>479.91035130409995</v>
      </c>
      <c r="M395" s="24">
        <v>4.1132880000000007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0.19098299168353769</v>
      </c>
      <c r="I397" s="111">
        <f t="shared" si="89"/>
        <v>0.3501354836828518</v>
      </c>
      <c r="J397" s="111">
        <f t="shared" si="89"/>
        <v>0.11936437006978617</v>
      </c>
      <c r="K397" s="111">
        <f t="shared" si="89"/>
        <v>13.37336290232761</v>
      </c>
      <c r="L397" s="111">
        <f t="shared" si="89"/>
        <v>14.033845747763788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2.7832114998975199E-2</v>
      </c>
      <c r="I398" s="113">
        <v>5.1025544008812054E-2</v>
      </c>
      <c r="J398" s="113">
        <v>1.7395071913353453E-2</v>
      </c>
      <c r="K398" s="113">
        <v>1.9885209629027538</v>
      </c>
      <c r="L398" s="113">
        <v>2.084773693823895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3.6428861058140694E-3</v>
      </c>
      <c r="I399" s="113">
        <v>6.678624506910453E-3</v>
      </c>
      <c r="J399" s="113">
        <v>2.2768038212376291E-3</v>
      </c>
      <c r="K399" s="113">
        <v>2.8523821957477589</v>
      </c>
      <c r="L399" s="113">
        <v>2.8649805101817218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0.12996347882031062</v>
      </c>
      <c r="I400" s="113">
        <v>0.23826637710889906</v>
      </c>
      <c r="J400" s="113">
        <v>8.1227174444778366E-2</v>
      </c>
      <c r="K400" s="113">
        <v>2.1195689824029866</v>
      </c>
      <c r="L400" s="113">
        <v>2.5690260127769751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2.9544511758437801E-2</v>
      </c>
      <c r="I401" s="113">
        <v>5.4164938058230271E-2</v>
      </c>
      <c r="J401" s="113">
        <v>1.8465319890416713E-2</v>
      </c>
      <c r="K401" s="113">
        <v>6.4128907612741122</v>
      </c>
      <c r="L401" s="113">
        <v>6.5150655309811967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63.257730000000009</v>
      </c>
      <c r="I403" s="111">
        <v>105.42955000000001</v>
      </c>
      <c r="J403" s="111">
        <v>72.535530400000013</v>
      </c>
      <c r="K403" s="111">
        <v>16.6578689</v>
      </c>
      <c r="L403" s="111">
        <v>257.88067929999994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0.86894999999999978</v>
      </c>
      <c r="I405" s="111">
        <v>1.3135300000000005</v>
      </c>
      <c r="J405" s="111">
        <v>0.93846640000000003</v>
      </c>
      <c r="K405" s="111">
        <v>0.21551990000000001</v>
      </c>
      <c r="L405" s="111">
        <v>3.336466300000001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40.750066409426104</v>
      </c>
      <c r="I407" s="111">
        <v>67.916777349043514</v>
      </c>
      <c r="J407" s="111">
        <v>46.726742816141929</v>
      </c>
      <c r="K407" s="111">
        <v>10.730850821148868</v>
      </c>
      <c r="L407" s="111">
        <v>166.12443739576042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1.255304</v>
      </c>
      <c r="G413" s="27">
        <f t="shared" ref="G413:M413" si="91">SUM(G411,G409,G407,G405,G403,G397,G392,G386,G381,G379)</f>
        <v>3.8103114848668</v>
      </c>
      <c r="H413" s="114">
        <f t="shared" si="91"/>
        <v>150.52399388849796</v>
      </c>
      <c r="I413" s="114">
        <f t="shared" si="91"/>
        <v>427.68113032676837</v>
      </c>
      <c r="J413" s="114">
        <f t="shared" si="91"/>
        <v>299.04460207801691</v>
      </c>
      <c r="K413" s="114">
        <f t="shared" si="91"/>
        <v>118.59958082588102</v>
      </c>
      <c r="L413" s="114">
        <f t="shared" si="91"/>
        <v>995.84930711956429</v>
      </c>
      <c r="M413" s="28">
        <f t="shared" si="91"/>
        <v>4.2422710000000006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0.69871990120000005</v>
      </c>
      <c r="G418" s="17">
        <f t="shared" ref="G418:M418" si="93">SUM(G419:G427)</f>
        <v>209.81501133657275</v>
      </c>
      <c r="H418" s="111">
        <f t="shared" si="93"/>
        <v>0.19811395308954197</v>
      </c>
      <c r="I418" s="111">
        <f t="shared" si="93"/>
        <v>0.37962020240124311</v>
      </c>
      <c r="J418" s="111">
        <f t="shared" si="93"/>
        <v>0.22547535038277194</v>
      </c>
      <c r="K418" s="111">
        <f t="shared" si="93"/>
        <v>0.24861039466671397</v>
      </c>
      <c r="L418" s="111">
        <f t="shared" si="93"/>
        <v>1.0518199005387998</v>
      </c>
      <c r="M418" s="112">
        <f t="shared" si="93"/>
        <v>0.20855248892991998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0.28620561319999999</v>
      </c>
      <c r="G419" s="23">
        <v>0.19437658944399999</v>
      </c>
      <c r="H419" s="113">
        <v>3.7963730422100002E-2</v>
      </c>
      <c r="I419" s="113">
        <v>8.0858889636400005E-2</v>
      </c>
      <c r="J419" s="113">
        <v>4.2958574599900004E-2</v>
      </c>
      <c r="K419" s="113">
        <v>5.27071096184E-2</v>
      </c>
      <c r="L419" s="113">
        <v>0.21448830427679999</v>
      </c>
      <c r="M419" s="24">
        <v>5.8089299199999988E-6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7.8326000000000007E-2</v>
      </c>
      <c r="G420" s="23">
        <v>1.0550747128749999E-2</v>
      </c>
      <c r="H420" s="113">
        <v>0.13882230532507397</v>
      </c>
      <c r="I420" s="113">
        <v>0.29581316259640805</v>
      </c>
      <c r="J420" s="113">
        <v>0.15700759295533395</v>
      </c>
      <c r="K420" s="113">
        <v>0.19170898538518399</v>
      </c>
      <c r="L420" s="113">
        <v>0.78335204626199995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0.18708828800000002</v>
      </c>
      <c r="G423" s="23">
        <v>185.098086</v>
      </c>
      <c r="H423" s="113">
        <v>2.1317490000000005E-2</v>
      </c>
      <c r="I423" s="113">
        <v>2.9259300000000006E-3</v>
      </c>
      <c r="J423" s="113">
        <v>2.5497390000000002E-2</v>
      </c>
      <c r="K423" s="113">
        <v>4.1799000000000003E-3</v>
      </c>
      <c r="L423" s="113">
        <v>5.3920710000000004E-2</v>
      </c>
      <c r="M423" s="24">
        <v>0.17912667999999998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0.14710000000000001</v>
      </c>
      <c r="G425" s="23">
        <v>4.1188000000000002</v>
      </c>
      <c r="H425" s="113">
        <v>1.0427342367999999E-5</v>
      </c>
      <c r="I425" s="113">
        <v>2.2220168435000001E-5</v>
      </c>
      <c r="J425" s="113">
        <v>1.1792827538000001E-5</v>
      </c>
      <c r="K425" s="113">
        <v>1.439966313E-5</v>
      </c>
      <c r="L425" s="113">
        <v>5.8839999999999999E-5</v>
      </c>
      <c r="M425" s="24">
        <v>2.9419999999999998E-2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20.393198000000005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76.162449353676735</v>
      </c>
      <c r="H434" s="111">
        <v>42.651014289073267</v>
      </c>
      <c r="I434" s="111">
        <v>79.970651792012362</v>
      </c>
      <c r="J434" s="111">
        <v>181.26681072856138</v>
      </c>
      <c r="K434" s="111">
        <v>0</v>
      </c>
      <c r="L434" s="111">
        <v>303.88847680964687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1.1334000000000002E-2</v>
      </c>
      <c r="G436" s="17">
        <f t="shared" ref="G436:M436" si="97">SUM(G437:G438)</f>
        <v>2.0400930000000002E-3</v>
      </c>
      <c r="H436" s="111">
        <f t="shared" si="97"/>
        <v>9.9737879999999999E-4</v>
      </c>
      <c r="I436" s="111">
        <f t="shared" si="97"/>
        <v>5.447803900000002E-4</v>
      </c>
      <c r="J436" s="111">
        <f t="shared" si="97"/>
        <v>4.8659996000000001E-4</v>
      </c>
      <c r="K436" s="111">
        <f t="shared" si="97"/>
        <v>5.2815741000000012E-4</v>
      </c>
      <c r="L436" s="111">
        <f t="shared" si="97"/>
        <v>2.5569165600000002E-3</v>
      </c>
      <c r="M436" s="112">
        <f t="shared" si="97"/>
        <v>3.0977000000000005E-2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1.1334000000000002E-2</v>
      </c>
      <c r="G437" s="23">
        <v>2.0400930000000002E-3</v>
      </c>
      <c r="H437" s="113">
        <v>9.9737879999999999E-4</v>
      </c>
      <c r="I437" s="113">
        <v>5.447803900000002E-4</v>
      </c>
      <c r="J437" s="113">
        <v>4.8659996000000001E-4</v>
      </c>
      <c r="K437" s="113">
        <v>5.2815741000000012E-4</v>
      </c>
      <c r="L437" s="113">
        <v>2.5569165600000002E-3</v>
      </c>
      <c r="M437" s="24">
        <v>3.0977000000000005E-2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0.7100539012</v>
      </c>
      <c r="G449" s="27">
        <f t="shared" ref="G449:M449" si="101">SUM(G440,G436,G434,G429,G418)</f>
        <v>285.97950078324948</v>
      </c>
      <c r="H449" s="114">
        <f t="shared" si="101"/>
        <v>42.850125620962807</v>
      </c>
      <c r="I449" s="114">
        <f t="shared" si="101"/>
        <v>80.350816774803604</v>
      </c>
      <c r="J449" s="114">
        <f t="shared" si="101"/>
        <v>181.49277267890415</v>
      </c>
      <c r="K449" s="114">
        <f t="shared" si="101"/>
        <v>0.24913855207671398</v>
      </c>
      <c r="L449" s="114">
        <f t="shared" si="101"/>
        <v>304.94285362674572</v>
      </c>
      <c r="M449" s="28">
        <f t="shared" si="101"/>
        <v>0.23952948892991999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0.23453062062630867</v>
      </c>
      <c r="H470" s="111">
        <f t="shared" si="107"/>
        <v>184.3410678122786</v>
      </c>
      <c r="I470" s="111">
        <f t="shared" si="107"/>
        <v>514.56018165412127</v>
      </c>
      <c r="J470" s="111">
        <f t="shared" si="107"/>
        <v>219.52066090622495</v>
      </c>
      <c r="K470" s="111">
        <f t="shared" si="107"/>
        <v>157.60457706087942</v>
      </c>
      <c r="L470" s="111">
        <f t="shared" si="107"/>
        <v>1076.0264874335041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0.23453062062630867</v>
      </c>
      <c r="H475" s="113">
        <v>184.3410678122786</v>
      </c>
      <c r="I475" s="113">
        <v>514.56018165412127</v>
      </c>
      <c r="J475" s="113">
        <v>219.52066090622495</v>
      </c>
      <c r="K475" s="113">
        <v>157.60457706087942</v>
      </c>
      <c r="L475" s="113">
        <v>1076.0264874335041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2.5127069999999998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2.5127069999999998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2.5127069999999998</v>
      </c>
      <c r="G526" s="27">
        <f t="shared" ref="G526:M526" si="117">SUM(G520,G514,G497,G477,G470,G462,G454)</f>
        <v>0.23453062062630867</v>
      </c>
      <c r="H526" s="114">
        <f t="shared" si="117"/>
        <v>184.3410678122786</v>
      </c>
      <c r="I526" s="114">
        <f t="shared" si="117"/>
        <v>514.56018165412127</v>
      </c>
      <c r="J526" s="114">
        <f t="shared" si="117"/>
        <v>219.52066090622495</v>
      </c>
      <c r="K526" s="114">
        <f t="shared" si="117"/>
        <v>157.60457706087942</v>
      </c>
      <c r="L526" s="114">
        <f t="shared" si="117"/>
        <v>1076.0264874335041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2005&amp;CTOTAL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993768.7123216989</v>
      </c>
      <c r="E4" s="159">
        <f>ACIDIFICADORES!G43</f>
        <v>349281.48183303571</v>
      </c>
      <c r="F4" s="159">
        <f>ACIDIFICADORES!H43</f>
        <v>2819.5661724817278</v>
      </c>
      <c r="G4" s="159">
        <f>ACIDIFICADORES!I43</f>
        <v>2182.3290539381182</v>
      </c>
      <c r="H4" s="159">
        <f>ACIDIFICADORES!J43</f>
        <v>22642.362218588532</v>
      </c>
      <c r="I4" s="159">
        <f>ACIDIFICADORES!K43</f>
        <v>124327.33072382382</v>
      </c>
      <c r="J4" s="159">
        <f>ACIDIFICADORES!L43</f>
        <v>2539.4040342210983</v>
      </c>
      <c r="K4" s="159">
        <f>ACIDIFICADORES!M43</f>
        <v>148.55746308723528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32090.720803000833</v>
      </c>
      <c r="E5" s="164">
        <f>ACIDIFICADORES!G70</f>
        <v>52353.518355972425</v>
      </c>
      <c r="F5" s="164">
        <f>ACIDIFICADORES!H70</f>
        <v>44957.686431314592</v>
      </c>
      <c r="G5" s="164">
        <f>ACIDIFICADORES!I70</f>
        <v>34406.440043670445</v>
      </c>
      <c r="H5" s="164">
        <f>ACIDIFICADORES!J70</f>
        <v>381394.15093965433</v>
      </c>
      <c r="I5" s="164">
        <f>ACIDIFICADORES!K70</f>
        <v>32268.234898252362</v>
      </c>
      <c r="J5" s="164">
        <f>ACIDIFICADORES!L70</f>
        <v>514.67494360328885</v>
      </c>
      <c r="K5" s="164">
        <f>ACIDIFICADORES!M70</f>
        <v>5508.6726710000003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115478.87028648885</v>
      </c>
      <c r="E6" s="164">
        <f>ACIDIFICADORES!G116</f>
        <v>162514.87396820105</v>
      </c>
      <c r="F6" s="164">
        <f>ACIDIFICADORES!H116</f>
        <v>24450.898758218882</v>
      </c>
      <c r="G6" s="164">
        <f>ACIDIFICADORES!I116</f>
        <v>47400.13245642055</v>
      </c>
      <c r="H6" s="164">
        <f>ACIDIFICADORES!J116</f>
        <v>219479.58822318818</v>
      </c>
      <c r="I6" s="164">
        <f>ACIDIFICADORES!K116</f>
        <v>64027.071194431395</v>
      </c>
      <c r="J6" s="164">
        <f>ACIDIFICADORES!L116</f>
        <v>699.57121583004255</v>
      </c>
      <c r="K6" s="164">
        <f>ACIDIFICADORES!M116</f>
        <v>1748.5469750158363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44746.309764204045</v>
      </c>
      <c r="E7" s="164">
        <f>ACIDIFICADORES!G238</f>
        <v>7084.8566872075007</v>
      </c>
      <c r="F7" s="164">
        <f>ACIDIFICADORES!H238</f>
        <v>40426.235274095503</v>
      </c>
      <c r="G7" s="164">
        <f>ACIDIFICADORES!I238</f>
        <v>5477.8873132600011</v>
      </c>
      <c r="H7" s="164">
        <f>ACIDIFICADORES!J238</f>
        <v>184908.35567248001</v>
      </c>
      <c r="I7" s="164">
        <f>ACIDIFICADORES!K238</f>
        <v>30811.157684518214</v>
      </c>
      <c r="J7" s="164">
        <f>ACIDIFICADORES!L238</f>
        <v>6788.2882</v>
      </c>
      <c r="K7" s="164">
        <f>ACIDIFICADORES!M238</f>
        <v>2509.4319754518224</v>
      </c>
      <c r="L7" s="164">
        <f>ACIDIFICADORES!N238</f>
        <v>0</v>
      </c>
      <c r="M7" s="164">
        <f>ACIDIFICADORES!O238</f>
        <v>733255.47472070903</v>
      </c>
      <c r="N7" s="165">
        <f>ACIDIFICADORES!P238</f>
        <v>188724.58587555721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30007.161864044745</v>
      </c>
      <c r="G8" s="164">
        <f>ACIDIFICADORES!I272</f>
        <v>33901.731237041982</v>
      </c>
      <c r="H8" s="164">
        <f>ACIDIFICADORES!J272</f>
        <v>0</v>
      </c>
      <c r="I8" s="164">
        <f>ACIDIFICADORES!K272</f>
        <v>17.160823217476818</v>
      </c>
      <c r="J8" s="164">
        <f>ACIDIFICADORES!L272</f>
        <v>0.14240250272007601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16.330069000000002</v>
      </c>
      <c r="E9" s="164">
        <f>ACIDIFICADORES!G341</f>
        <v>193.08430600000003</v>
      </c>
      <c r="F9" s="164">
        <f>ACIDIFICADORES!H341</f>
        <v>381429.20167599991</v>
      </c>
      <c r="G9" s="164">
        <f>ACIDIFICADORES!I341</f>
        <v>0</v>
      </c>
      <c r="H9" s="164">
        <f>ACIDIFICADORES!J341</f>
        <v>5906.1510519999993</v>
      </c>
      <c r="I9" s="164">
        <f>ACIDIFICADORES!K341</f>
        <v>0</v>
      </c>
      <c r="J9" s="164">
        <f>ACIDIFICADORES!L341</f>
        <v>2136.26755</v>
      </c>
      <c r="K9" s="164">
        <f>ACIDIFICADORES!M341</f>
        <v>528.74150300000008</v>
      </c>
      <c r="L9" s="164">
        <f>ACIDIFICADORES!N341</f>
        <v>219130.70849999992</v>
      </c>
      <c r="M9" s="164">
        <f>ACIDIFICADORES!O341</f>
        <v>10418524.252075333</v>
      </c>
      <c r="N9" s="165">
        <f>ACIDIFICADORES!P341</f>
        <v>410.46729939999994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2876.9766510000004</v>
      </c>
      <c r="E10" s="164">
        <f>ACIDIFICADORES!G374</f>
        <v>484948.71637500008</v>
      </c>
      <c r="F10" s="164">
        <f>ACIDIFICADORES!H374</f>
        <v>91032.571348999991</v>
      </c>
      <c r="G10" s="164">
        <f>ACIDIFICADORES!I374</f>
        <v>8531.3338470000017</v>
      </c>
      <c r="H10" s="164">
        <f>ACIDIFICADORES!J374</f>
        <v>709133.07099799998</v>
      </c>
      <c r="I10" s="164">
        <f>ACIDIFICADORES!K374</f>
        <v>92596.748043</v>
      </c>
      <c r="J10" s="164">
        <f>ACIDIFICADORES!L374</f>
        <v>2884.9104630000006</v>
      </c>
      <c r="K10" s="164">
        <f>ACIDIFICADORES!M374</f>
        <v>5628.83248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676468.48686546483</v>
      </c>
      <c r="E11" s="164">
        <f>ACIDIFICADORES!G413</f>
        <v>857943.96181379759</v>
      </c>
      <c r="F11" s="164">
        <f>ACIDIFICADORES!H413</f>
        <v>34957.600914776856</v>
      </c>
      <c r="G11" s="164">
        <f>ACIDIFICADORES!I413</f>
        <v>3565.2058395928366</v>
      </c>
      <c r="H11" s="164">
        <f>ACIDIFICADORES!J413</f>
        <v>111839.45760518784</v>
      </c>
      <c r="I11" s="164">
        <f>ACIDIFICADORES!K413</f>
        <v>60012.752262031805</v>
      </c>
      <c r="J11" s="164">
        <f>ACIDIFICADORES!L413</f>
        <v>1762.4863796313743</v>
      </c>
      <c r="K11" s="164">
        <f>ACIDIFICADORES!M413</f>
        <v>100.865685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15933.773966408447</v>
      </c>
      <c r="E12" s="164">
        <f>ACIDIFICADORES!G449</f>
        <v>43539.540747803199</v>
      </c>
      <c r="F12" s="164">
        <f>ACIDIFICADORES!H449</f>
        <v>12184.307112863185</v>
      </c>
      <c r="G12" s="164">
        <f>ACIDIFICADORES!I449</f>
        <v>499691.9547875654</v>
      </c>
      <c r="H12" s="164">
        <f>ACIDIFICADORES!J449</f>
        <v>481106.76556569338</v>
      </c>
      <c r="I12" s="164">
        <f>ACIDIFICADORES!K449</f>
        <v>1168.8041256898109</v>
      </c>
      <c r="J12" s="164">
        <f>ACIDIFICADORES!L449</f>
        <v>5482.5480814790426</v>
      </c>
      <c r="K12" s="164">
        <f>ACIDIFICADORES!M449</f>
        <v>5710.7093730000006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234.53062100000002</v>
      </c>
      <c r="E13" s="164">
        <f>ACIDIFICADORES!G526</f>
        <v>80072.499285999977</v>
      </c>
      <c r="F13" s="164">
        <f>ACIDIFICADORES!H526</f>
        <v>109066.27308499999</v>
      </c>
      <c r="G13" s="164">
        <f>ACIDIFICADORES!I526</f>
        <v>990082.52876000002</v>
      </c>
      <c r="H13" s="164">
        <f>ACIDIFICADORES!J526</f>
        <v>31286.384789000003</v>
      </c>
      <c r="I13" s="164">
        <f>ACIDIFICADORES!K526</f>
        <v>535.65121799999997</v>
      </c>
      <c r="J13" s="164">
        <f>ACIDIFICADORES!L526</f>
        <v>26980.509583999992</v>
      </c>
      <c r="K13" s="164">
        <f>ACIDIFICADORES!M526</f>
        <v>491996.01817399997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4482.1602199999998</v>
      </c>
      <c r="E14" s="164">
        <f>ACIDIFICADORES!G653</f>
        <v>22490.881150000001</v>
      </c>
      <c r="F14" s="164">
        <f>ACIDIFICADORES!H653</f>
        <v>59575.140200000023</v>
      </c>
      <c r="G14" s="164">
        <f>ACIDIFICADORES!I653</f>
        <v>12050.163278</v>
      </c>
      <c r="H14" s="164">
        <f>ACIDIFICADORES!J653</f>
        <v>645186.97515000007</v>
      </c>
      <c r="I14" s="164">
        <f>ACIDIFICADORES!K653</f>
        <v>0</v>
      </c>
      <c r="J14" s="164">
        <f>ACIDIFICADORES!L653</f>
        <v>2758.0388680000005</v>
      </c>
      <c r="K14" s="164">
        <f>ACIDIFICADORES!M653</f>
        <v>5041.5984699999999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1886096.8715682658</v>
      </c>
      <c r="E15" s="168">
        <f t="shared" si="0"/>
        <v>2060423.4145230176</v>
      </c>
      <c r="F15" s="168">
        <f t="shared" si="0"/>
        <v>830906.64283779543</v>
      </c>
      <c r="G15" s="168">
        <f t="shared" si="0"/>
        <v>1637289.7066164892</v>
      </c>
      <c r="H15" s="168">
        <f t="shared" si="0"/>
        <v>2792883.2622137917</v>
      </c>
      <c r="I15" s="168">
        <f t="shared" si="0"/>
        <v>405764.91097296483</v>
      </c>
      <c r="J15" s="168">
        <f t="shared" si="0"/>
        <v>52546.841722267563</v>
      </c>
      <c r="K15" s="168">
        <f t="shared" si="0"/>
        <v>518921.97476955492</v>
      </c>
      <c r="L15" s="168">
        <f t="shared" si="0"/>
        <v>219130.70849999992</v>
      </c>
      <c r="M15" s="168">
        <f t="shared" si="0"/>
        <v>11151779.726796042</v>
      </c>
      <c r="N15" s="169">
        <f t="shared" si="0"/>
        <v>189135.05317495723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5302.6915750591997</v>
      </c>
      <c r="E20" s="159">
        <f>'METALES PESADOS'!G43</f>
        <v>3640.7733760133979</v>
      </c>
      <c r="F20" s="159">
        <f>'METALES PESADOS'!H43</f>
        <v>12723.438770272027</v>
      </c>
      <c r="G20" s="159">
        <f>'METALES PESADOS'!I43</f>
        <v>10647.564675295049</v>
      </c>
      <c r="H20" s="159">
        <f>'METALES PESADOS'!J43</f>
        <v>4801.018196463514</v>
      </c>
      <c r="I20" s="159">
        <f>'METALES PESADOS'!K43</f>
        <v>172496.94032664824</v>
      </c>
      <c r="J20" s="159">
        <f>'METALES PESADOS'!L43</f>
        <v>6152.2651750657578</v>
      </c>
      <c r="K20" s="159">
        <f>'METALES PESADOS'!M43</f>
        <v>3985.0839988041539</v>
      </c>
      <c r="L20" s="160">
        <f>'METALES PESADOS'!N43</f>
        <v>27838.690529330514</v>
      </c>
      <c r="M20" s="158">
        <f>'METALES PESADOS'!O43</f>
        <v>11337.119034801537</v>
      </c>
      <c r="N20" s="159">
        <f>'METALES PESADOS'!P43</f>
        <v>22038.998756001845</v>
      </c>
      <c r="O20" s="159">
        <f>'METALES PESADOS'!Q43</f>
        <v>31896.100588058336</v>
      </c>
      <c r="P20" s="160">
        <f>'METALES PESADOS'!R43</f>
        <v>460.52034358407752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186.82503099999997</v>
      </c>
      <c r="E21" s="164">
        <f>'METALES PESADOS'!G70</f>
        <v>1192.1541399999999</v>
      </c>
      <c r="F21" s="164">
        <f>'METALES PESADOS'!H70</f>
        <v>3808.1151710000004</v>
      </c>
      <c r="G21" s="164">
        <f>'METALES PESADOS'!I70</f>
        <v>1099.3941590000002</v>
      </c>
      <c r="H21" s="164">
        <f>'METALES PESADOS'!J70</f>
        <v>172.81309659974224</v>
      </c>
      <c r="I21" s="164">
        <f>'METALES PESADOS'!K70</f>
        <v>16515.018429</v>
      </c>
      <c r="J21" s="164">
        <f>'METALES PESADOS'!L70</f>
        <v>5324.3391470000006</v>
      </c>
      <c r="K21" s="164">
        <f>'METALES PESADOS'!M70</f>
        <v>83.612280999999982</v>
      </c>
      <c r="L21" s="165">
        <f>'METALES PESADOS'!N70</f>
        <v>49475.94118200001</v>
      </c>
      <c r="M21" s="163">
        <f>'METALES PESADOS'!O70</f>
        <v>54979.263891002454</v>
      </c>
      <c r="N21" s="164">
        <f>'METALES PESADOS'!P70</f>
        <v>57303.756914002435</v>
      </c>
      <c r="O21" s="164">
        <f>'METALES PESADOS'!Q70</f>
        <v>61027.650443002436</v>
      </c>
      <c r="P21" s="165">
        <f>'METALES PESADOS'!R70</f>
        <v>6398.3829618038117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1638.3632249397044</v>
      </c>
      <c r="E22" s="164">
        <f>'METALES PESADOS'!G116</f>
        <v>3101.8549886359806</v>
      </c>
      <c r="F22" s="164">
        <f>'METALES PESADOS'!H116</f>
        <v>4981.7375671866566</v>
      </c>
      <c r="G22" s="164">
        <f>'METALES PESADOS'!I116</f>
        <v>2042.2732850252603</v>
      </c>
      <c r="H22" s="164">
        <f>'METALES PESADOS'!J116</f>
        <v>913.96516776894123</v>
      </c>
      <c r="I22" s="164">
        <f>'METALES PESADOS'!K116</f>
        <v>24094.365437125016</v>
      </c>
      <c r="J22" s="164">
        <f>'METALES PESADOS'!L116</f>
        <v>13211.782665916664</v>
      </c>
      <c r="K22" s="164">
        <f>'METALES PESADOS'!M116</f>
        <v>428.41719554118959</v>
      </c>
      <c r="L22" s="165">
        <f>'METALES PESADOS'!N116</f>
        <v>41400.396149579683</v>
      </c>
      <c r="M22" s="163">
        <f>'METALES PESADOS'!O116</f>
        <v>12149.962313009373</v>
      </c>
      <c r="N22" s="164">
        <f>'METALES PESADOS'!P116</f>
        <v>14904.230592563716</v>
      </c>
      <c r="O22" s="164">
        <f>'METALES PESADOS'!Q116</f>
        <v>18344.240947448176</v>
      </c>
      <c r="P22" s="165">
        <f>'METALES PESADOS'!R116</f>
        <v>2822.6950037322749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2233.0970358299755</v>
      </c>
      <c r="E23" s="164">
        <f>'METALES PESADOS'!G238</f>
        <v>2425.3819970752002</v>
      </c>
      <c r="F23" s="164">
        <f>'METALES PESADOS'!H238</f>
        <v>9392.3386433387495</v>
      </c>
      <c r="G23" s="164">
        <f>'METALES PESADOS'!I238</f>
        <v>12051.05934138</v>
      </c>
      <c r="H23" s="164">
        <f>'METALES PESADOS'!J238</f>
        <v>2040.2084293290002</v>
      </c>
      <c r="I23" s="164">
        <f>'METALES PESADOS'!K238</f>
        <v>7481.2225976875006</v>
      </c>
      <c r="J23" s="164">
        <f>'METALES PESADOS'!L238</f>
        <v>51674.820193219392</v>
      </c>
      <c r="K23" s="164">
        <f>'METALES PESADOS'!M238</f>
        <v>4346.4334982700002</v>
      </c>
      <c r="L23" s="165">
        <f>'METALES PESADOS'!N238</f>
        <v>38586.664596580209</v>
      </c>
      <c r="M23" s="163">
        <f>'METALES PESADOS'!O238</f>
        <v>10109.286789083604</v>
      </c>
      <c r="N23" s="164">
        <f>'METALES PESADOS'!P238</f>
        <v>52065.345041773144</v>
      </c>
      <c r="O23" s="164">
        <f>'METALES PESADOS'!Q238</f>
        <v>129188.5776832843</v>
      </c>
      <c r="P23" s="165">
        <f>'METALES PESADOS'!R238</f>
        <v>128.24574204631168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76.757999999999981</v>
      </c>
      <c r="N24" s="164">
        <f>'METALES PESADOS'!P272</f>
        <v>498.92700000000002</v>
      </c>
      <c r="O24" s="164">
        <f>'METALES PESADOS'!Q272</f>
        <v>1049.0259999999998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7.1899999999999976E-3</v>
      </c>
      <c r="E25" s="164">
        <f>'METALES PESADOS'!G341</f>
        <v>575.04320300000018</v>
      </c>
      <c r="F25" s="164">
        <f>'METALES PESADOS'!H341</f>
        <v>8.4355000000000013E-2</v>
      </c>
      <c r="G25" s="164">
        <f>'METALES PESADOS'!I341</f>
        <v>577.43604400000015</v>
      </c>
      <c r="H25" s="164">
        <f>'METALES PESADOS'!J341</f>
        <v>235.77848600000002</v>
      </c>
      <c r="I25" s="164">
        <f>'METALES PESADOS'!K341</f>
        <v>287.67982200000006</v>
      </c>
      <c r="J25" s="164">
        <f>'METALES PESADOS'!L341</f>
        <v>4.239331</v>
      </c>
      <c r="K25" s="164">
        <f>'METALES PESADOS'!M341</f>
        <v>0</v>
      </c>
      <c r="L25" s="165">
        <f>'METALES PESADOS'!N341</f>
        <v>288.92350400000009</v>
      </c>
      <c r="M25" s="163">
        <f>'METALES PESADOS'!O341</f>
        <v>3156.0315810000011</v>
      </c>
      <c r="N25" s="164">
        <f>'METALES PESADOS'!P341</f>
        <v>3415.4742180000007</v>
      </c>
      <c r="O25" s="164">
        <f>'METALES PESADOS'!Q341</f>
        <v>3469.0606380000008</v>
      </c>
      <c r="P25" s="165">
        <f>'METALES PESADOS'!R341</f>
        <v>1293.8291989999996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96.647820999999993</v>
      </c>
      <c r="E26" s="164">
        <f>'METALES PESADOS'!G374</f>
        <v>308.74361799999997</v>
      </c>
      <c r="F26" s="164">
        <f>'METALES PESADOS'!H374</f>
        <v>4267.6536130000013</v>
      </c>
      <c r="G26" s="164">
        <f>'METALES PESADOS'!I374</f>
        <v>109272.60515800002</v>
      </c>
      <c r="H26" s="164">
        <f>'METALES PESADOS'!J374</f>
        <v>181.28165200000001</v>
      </c>
      <c r="I26" s="164">
        <f>'METALES PESADOS'!K374</f>
        <v>2365.8043110000003</v>
      </c>
      <c r="J26" s="164">
        <f>'METALES PESADOS'!L374</f>
        <v>70947.883128000001</v>
      </c>
      <c r="K26" s="164">
        <f>'METALES PESADOS'!M374</f>
        <v>341.64874700000001</v>
      </c>
      <c r="L26" s="165">
        <f>'METALES PESADOS'!N374</f>
        <v>55216.876435000006</v>
      </c>
      <c r="M26" s="163">
        <f>'METALES PESADOS'!O374</f>
        <v>26074.228813000002</v>
      </c>
      <c r="N26" s="164">
        <f>'METALES PESADOS'!P374</f>
        <v>30773.682485000005</v>
      </c>
      <c r="O26" s="164">
        <f>'METALES PESADOS'!Q374</f>
        <v>37043.649343000005</v>
      </c>
      <c r="P26" s="165">
        <f>'METALES PESADOS'!R374</f>
        <v>15611.967790999999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5042.7751570034634</v>
      </c>
      <c r="E27" s="164">
        <f>'METALES PESADOS'!G413</f>
        <v>211.33027446365332</v>
      </c>
      <c r="F27" s="164">
        <f>'METALES PESADOS'!H413</f>
        <v>5604.6229645925532</v>
      </c>
      <c r="G27" s="164">
        <f>'METALES PESADOS'!I413</f>
        <v>17905.718984515639</v>
      </c>
      <c r="H27" s="164">
        <f>'METALES PESADOS'!J413</f>
        <v>247.22426386169377</v>
      </c>
      <c r="I27" s="164">
        <f>'METALES PESADOS'!K413</f>
        <v>234863.65589124843</v>
      </c>
      <c r="J27" s="164">
        <f>'METALES PESADOS'!L413</f>
        <v>8304.2015379344521</v>
      </c>
      <c r="K27" s="164">
        <f>'METALES PESADOS'!M413</f>
        <v>1859.0108495412185</v>
      </c>
      <c r="L27" s="165">
        <f>'METALES PESADOS'!N413</f>
        <v>16030.753880567079</v>
      </c>
      <c r="M27" s="163">
        <f>'METALES PESADOS'!O413</f>
        <v>43182.928107562111</v>
      </c>
      <c r="N27" s="164">
        <f>'METALES PESADOS'!P413</f>
        <v>49262.651741562106</v>
      </c>
      <c r="O27" s="164">
        <f>'METALES PESADOS'!Q413</f>
        <v>49273.668093562104</v>
      </c>
      <c r="P27" s="165">
        <f>'METALES PESADOS'!R413</f>
        <v>5828.938081565143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606.71248863690107</v>
      </c>
      <c r="E28" s="164">
        <f>'METALES PESADOS'!G449</f>
        <v>1296.1895036297271</v>
      </c>
      <c r="F28" s="164">
        <f>'METALES PESADOS'!H449</f>
        <v>806.36800662445171</v>
      </c>
      <c r="G28" s="164">
        <f>'METALES PESADOS'!I449</f>
        <v>2850.4151055736452</v>
      </c>
      <c r="H28" s="164">
        <f>'METALES PESADOS'!J449</f>
        <v>352.15923953870112</v>
      </c>
      <c r="I28" s="164">
        <f>'METALES PESADOS'!K449</f>
        <v>453.5588738427241</v>
      </c>
      <c r="J28" s="164">
        <f>'METALES PESADOS'!L449</f>
        <v>7697.5321710663666</v>
      </c>
      <c r="K28" s="164">
        <f>'METALES PESADOS'!M449</f>
        <v>256.21228405339201</v>
      </c>
      <c r="L28" s="165">
        <f>'METALES PESADOS'!N449</f>
        <v>140235.42071409838</v>
      </c>
      <c r="M28" s="163">
        <f>'METALES PESADOS'!O449</f>
        <v>37184.688620587222</v>
      </c>
      <c r="N28" s="164">
        <f>'METALES PESADOS'!P449</f>
        <v>39325.973564907217</v>
      </c>
      <c r="O28" s="164">
        <f>'METALES PESADOS'!Q449</f>
        <v>40097.039109347214</v>
      </c>
      <c r="P28" s="165">
        <f>'METALES PESADOS'!R449</f>
        <v>19629.070252846152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3.0019930000000006</v>
      </c>
      <c r="E29" s="164">
        <f>'METALES PESADOS'!G526</f>
        <v>412.77389400000004</v>
      </c>
      <c r="F29" s="164">
        <f>'METALES PESADOS'!H526</f>
        <v>37.524896999999996</v>
      </c>
      <c r="G29" s="164">
        <f>'METALES PESADOS'!I526</f>
        <v>34.241470999999997</v>
      </c>
      <c r="H29" s="164">
        <f>'METALES PESADOS'!J526</f>
        <v>65.668575000000004</v>
      </c>
      <c r="I29" s="164">
        <f>'METALES PESADOS'!K526</f>
        <v>24.391185</v>
      </c>
      <c r="J29" s="164">
        <f>'METALES PESADOS'!L526</f>
        <v>51.596738000000002</v>
      </c>
      <c r="K29" s="164">
        <f>'METALES PESADOS'!M526</f>
        <v>9.3812270000000009</v>
      </c>
      <c r="L29" s="165">
        <f>'METALES PESADOS'!N526</f>
        <v>262.67429700000002</v>
      </c>
      <c r="M29" s="163">
        <f>'METALES PESADOS'!O526</f>
        <v>6515.660038</v>
      </c>
      <c r="N29" s="164">
        <f>'METALES PESADOS'!P526</f>
        <v>60860.904196000003</v>
      </c>
      <c r="O29" s="164">
        <f>'METALES PESADOS'!Q526</f>
        <v>92126.857715000006</v>
      </c>
      <c r="P29" s="165">
        <f>'METALES PESADOS'!R526</f>
        <v>234.53062100000002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36710.357089000012</v>
      </c>
      <c r="N30" s="164">
        <f>'METALES PESADOS'!P653</f>
        <v>44868.214225999996</v>
      </c>
      <c r="O30" s="164">
        <f>'METALES PESADOS'!Q653</f>
        <v>69341.785619000002</v>
      </c>
      <c r="P30" s="165">
        <f>'METALES PESADOS'!R653</f>
        <v>3303.9321409999998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15110.121516469246</v>
      </c>
      <c r="E31" s="168">
        <f t="shared" si="1"/>
        <v>13164.24499481796</v>
      </c>
      <c r="F31" s="168">
        <f t="shared" si="1"/>
        <v>41621.883988014444</v>
      </c>
      <c r="G31" s="168">
        <f t="shared" si="1"/>
        <v>156480.70822378961</v>
      </c>
      <c r="H31" s="168">
        <f t="shared" si="1"/>
        <v>9010.1171065615927</v>
      </c>
      <c r="I31" s="168">
        <f t="shared" si="1"/>
        <v>458582.63687355194</v>
      </c>
      <c r="J31" s="168">
        <f t="shared" si="1"/>
        <v>163368.66008720262</v>
      </c>
      <c r="K31" s="168">
        <f t="shared" si="1"/>
        <v>11309.800081209953</v>
      </c>
      <c r="L31" s="169">
        <f t="shared" si="1"/>
        <v>369336.34128815593</v>
      </c>
      <c r="M31" s="170">
        <f t="shared" si="1"/>
        <v>241476.28427704633</v>
      </c>
      <c r="N31" s="171">
        <f t="shared" si="1"/>
        <v>375318.15873581049</v>
      </c>
      <c r="O31" s="171">
        <f t="shared" si="1"/>
        <v>532857.65617970261</v>
      </c>
      <c r="P31" s="172">
        <f t="shared" si="1"/>
        <v>55712.112137577766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4.9330344138760003E-4</v>
      </c>
      <c r="E36" s="159">
        <f>COPs!G43</f>
        <v>4.5858369044033997</v>
      </c>
      <c r="F36" s="159">
        <f>COPs!H43</f>
        <v>65.477308402847825</v>
      </c>
      <c r="G36" s="159">
        <f>COPs!I43</f>
        <v>38.080123161876074</v>
      </c>
      <c r="H36" s="159">
        <f>COPs!J43</f>
        <v>25.418591482729827</v>
      </c>
      <c r="I36" s="159">
        <f>COPs!K43</f>
        <v>7.7474755990393929</v>
      </c>
      <c r="J36" s="159">
        <f>COPs!L43</f>
        <v>136.72349941132933</v>
      </c>
      <c r="K36" s="160">
        <f>COPs!M43</f>
        <v>2.4537331951476997E-3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0.46610209235361216</v>
      </c>
      <c r="E37" s="164">
        <f>COPs!G70</f>
        <v>58.653471539985112</v>
      </c>
      <c r="F37" s="164">
        <f>COPs!H70</f>
        <v>12232.547517567284</v>
      </c>
      <c r="G37" s="164">
        <f>COPs!I70</f>
        <v>11407.495984883024</v>
      </c>
      <c r="H37" s="164">
        <f>COPs!J70</f>
        <v>4388.987243963853</v>
      </c>
      <c r="I37" s="164">
        <f>COPs!K70</f>
        <v>6516.4156476222634</v>
      </c>
      <c r="J37" s="164">
        <f>COPs!L70</f>
        <v>34545.446394050581</v>
      </c>
      <c r="K37" s="165">
        <f>COPs!M70</f>
        <v>2.0736979999999994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0.59498088366376511</v>
      </c>
      <c r="E38" s="164">
        <f>COPs!G116</f>
        <v>9.9808792301752938</v>
      </c>
      <c r="F38" s="164">
        <f>COPs!H116</f>
        <v>568.68629620316688</v>
      </c>
      <c r="G38" s="164">
        <f>COPs!I116</f>
        <v>886.17958693705725</v>
      </c>
      <c r="H38" s="164">
        <f>COPs!J116</f>
        <v>298.86016425268923</v>
      </c>
      <c r="I38" s="164">
        <f>COPs!K116</f>
        <v>251.04217660573238</v>
      </c>
      <c r="J38" s="164">
        <f>COPs!L116</f>
        <v>2004.7682237366339</v>
      </c>
      <c r="K38" s="165">
        <f>COPs!M116</f>
        <v>0.57071771477229427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0.16521</v>
      </c>
      <c r="E39" s="164">
        <f>COPs!G238</f>
        <v>78.193519849965838</v>
      </c>
      <c r="F39" s="164">
        <f>COPs!H238</f>
        <v>2838.2254809999999</v>
      </c>
      <c r="G39" s="164">
        <f>COPs!I238</f>
        <v>1582.402251</v>
      </c>
      <c r="H39" s="164">
        <f>COPs!J238</f>
        <v>1582.402251</v>
      </c>
      <c r="I39" s="164">
        <f>COPs!K238</f>
        <v>195.0811009</v>
      </c>
      <c r="J39" s="164">
        <f>COPs!L238</f>
        <v>16520.805540419999</v>
      </c>
      <c r="K39" s="165">
        <f>COPs!M238</f>
        <v>32.916172921974997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1.0648799999999998E-2</v>
      </c>
      <c r="F41" s="164">
        <f>COPs!H341</f>
        <v>12.324168</v>
      </c>
      <c r="G41" s="164">
        <f>COPs!I341</f>
        <v>5.04636</v>
      </c>
      <c r="H41" s="164">
        <f>COPs!J341</f>
        <v>5.04636</v>
      </c>
      <c r="I41" s="164">
        <f>COPs!K341</f>
        <v>5.04636</v>
      </c>
      <c r="J41" s="164">
        <f>COPs!L341</f>
        <v>27.463247999999997</v>
      </c>
      <c r="K41" s="165">
        <f>COPs!M341</f>
        <v>1451.3885029999994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19.0551538946</v>
      </c>
      <c r="F42" s="164">
        <f>COPs!H374</f>
        <v>505.52822666850011</v>
      </c>
      <c r="G42" s="164">
        <f>COPs!I374</f>
        <v>715.8460064482</v>
      </c>
      <c r="H42" s="164">
        <f>COPs!J374</f>
        <v>615.9068468288001</v>
      </c>
      <c r="I42" s="164">
        <f>COPs!K374</f>
        <v>500.30104340119999</v>
      </c>
      <c r="J42" s="164">
        <f>COPs!L374</f>
        <v>2337.5821233449001</v>
      </c>
      <c r="K42" s="165">
        <f>COPs!M374</f>
        <v>4.017989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1.255304</v>
      </c>
      <c r="E43" s="164">
        <f>COPs!G413</f>
        <v>3.8103114848668</v>
      </c>
      <c r="F43" s="164">
        <f>COPs!H413</f>
        <v>150.52399388849796</v>
      </c>
      <c r="G43" s="164">
        <f>COPs!I413</f>
        <v>427.68113032676837</v>
      </c>
      <c r="H43" s="164">
        <f>COPs!J413</f>
        <v>299.04460207801691</v>
      </c>
      <c r="I43" s="164">
        <f>COPs!K413</f>
        <v>118.59958082588102</v>
      </c>
      <c r="J43" s="164">
        <f>COPs!L413</f>
        <v>995.84930711956429</v>
      </c>
      <c r="K43" s="165">
        <f>COPs!M413</f>
        <v>4.2422710000000006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0.7100539012</v>
      </c>
      <c r="E44" s="164">
        <f>COPs!G449</f>
        <v>285.97950078324948</v>
      </c>
      <c r="F44" s="164">
        <f>COPs!H449</f>
        <v>42.850125620962807</v>
      </c>
      <c r="G44" s="164">
        <f>COPs!I449</f>
        <v>80.350816774803604</v>
      </c>
      <c r="H44" s="164">
        <f>COPs!J449</f>
        <v>181.49277267890415</v>
      </c>
      <c r="I44" s="164">
        <f>COPs!K449</f>
        <v>0.24913855207671398</v>
      </c>
      <c r="J44" s="164">
        <f>COPs!L449</f>
        <v>304.94285362674572</v>
      </c>
      <c r="K44" s="165">
        <f>COPs!M449</f>
        <v>0.23952948892991999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2.5127069999999998</v>
      </c>
      <c r="E45" s="164">
        <f>COPs!G526</f>
        <v>0.23453062062630867</v>
      </c>
      <c r="F45" s="164">
        <f>COPs!H526</f>
        <v>184.3410678122786</v>
      </c>
      <c r="G45" s="164">
        <f>COPs!I526</f>
        <v>514.56018165412127</v>
      </c>
      <c r="H45" s="164">
        <f>COPs!J526</f>
        <v>219.52066090622495</v>
      </c>
      <c r="I45" s="164">
        <f>COPs!K526</f>
        <v>157.60457706087942</v>
      </c>
      <c r="J45" s="164">
        <f>COPs!L526</f>
        <v>1076.0264874335041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5.704851180658765</v>
      </c>
      <c r="E47" s="168">
        <f t="shared" si="2"/>
        <v>460.5038531078722</v>
      </c>
      <c r="F47" s="168">
        <f t="shared" ref="F47:I47" si="3">SUM(F36:F46)</f>
        <v>16600.504185163536</v>
      </c>
      <c r="G47" s="168">
        <f t="shared" si="3"/>
        <v>15657.642441185852</v>
      </c>
      <c r="H47" s="168">
        <f t="shared" si="3"/>
        <v>7616.6794931912182</v>
      </c>
      <c r="I47" s="168">
        <f t="shared" si="3"/>
        <v>7752.0871005670742</v>
      </c>
      <c r="J47" s="168">
        <f t="shared" si="2"/>
        <v>57949.607677143256</v>
      </c>
      <c r="K47" s="169">
        <f t="shared" si="2"/>
        <v>1495.4513348588719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2023-03-16T21:41:32Z</dcterms:modified>
</cp:coreProperties>
</file>